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C:\Users\AlexM\Documents\Work Temp\Storm Drain Website Form Update\"/>
    </mc:Choice>
  </mc:AlternateContent>
  <xr:revisionPtr revIDLastSave="0" documentId="8_{512F52A8-E447-4531-AC5D-94670C2F14C3}" xr6:coauthVersionLast="46" xr6:coauthVersionMax="46" xr10:uidLastSave="{00000000-0000-0000-0000-000000000000}"/>
  <bookViews>
    <workbookView xWindow="-120" yWindow="-120" windowWidth="29040" windowHeight="15840" tabRatio="816" activeTab="1" xr2:uid="{00000000-000D-0000-FFFF-FFFF00000000}"/>
  </bookViews>
  <sheets>
    <sheet name="Title Sheet" sheetId="1" r:id="rId1"/>
    <sheet name="PD&amp;MTD Bond and Plan Check Fee" sheetId="3" r:id="rId2"/>
  </sheets>
  <definedNames>
    <definedName name="CPI">#REF!</definedName>
    <definedName name="CPIWAT">#REF!</definedName>
    <definedName name="OLE_LINK1" localSheetId="1">'PD&amp;MTD Bond and Plan Check Fee'!$A$124</definedName>
    <definedName name="_xlnm.Print_Area" localSheetId="1">'PD&amp;MTD Bond and Plan Check Fee'!$A$1:$F$135</definedName>
    <definedName name="_xlnm.Print_Titles" localSheetId="1">'PD&amp;MTD Bond and Plan Check Fee'!$7:$8</definedName>
    <definedName name="Z_0CFDFAE3_BA5A_49B1_8AEF_ACE06B5A41A2_.wvu.PrintArea" localSheetId="1" hidden="1">'PD&amp;MTD Bond and Plan Check Fee'!$A$1:$F$138</definedName>
    <definedName name="Z_0CFDFAE3_BA5A_49B1_8AEF_ACE06B5A41A2_.wvu.PrintTitles" localSheetId="1" hidden="1">'PD&amp;MTD Bond and Plan Check Fee'!$7:$8</definedName>
  </definedNames>
  <calcPr calcId="181029"/>
  <customWorkbookViews>
    <customWorkbookView name="Diego Gabriel Rivera - Personal View" guid="{0CFDFAE3-BA5A-49B1-8AEF-ACE06B5A41A2}" mergeInterval="0" personalView="1" maximized="1" windowWidth="1659" windowHeight="717" activeSheetId="2"/>
  </customWorkbookViews>
</workbook>
</file>

<file path=xl/calcChain.xml><?xml version="1.0" encoding="utf-8"?>
<calcChain xmlns="http://schemas.openxmlformats.org/spreadsheetml/2006/main">
  <c r="F71" i="3" l="1"/>
  <c r="F72" i="3"/>
  <c r="F73" i="3"/>
  <c r="F74" i="3"/>
  <c r="F75" i="3"/>
  <c r="F76" i="3"/>
  <c r="F77" i="3"/>
  <c r="F78" i="3"/>
  <c r="F79" i="3"/>
  <c r="F80" i="3"/>
  <c r="F81" i="3"/>
  <c r="F70" i="3" l="1"/>
  <c r="F56" i="3"/>
  <c r="F50" i="3"/>
  <c r="F44" i="3"/>
  <c r="F37" i="3"/>
  <c r="F31" i="3"/>
  <c r="F26" i="3"/>
  <c r="F23" i="3"/>
  <c r="F15" i="3"/>
  <c r="F84" i="3"/>
  <c r="F93" i="3"/>
  <c r="F69" i="3"/>
  <c r="F82" i="3"/>
  <c r="F83" i="3"/>
  <c r="F85" i="3"/>
  <c r="F86" i="3"/>
  <c r="F87" i="3"/>
  <c r="F88" i="3"/>
  <c r="F89" i="3"/>
  <c r="F90" i="3"/>
  <c r="F91" i="3"/>
  <c r="F92" i="3"/>
  <c r="F16" i="3"/>
  <c r="F17" i="3"/>
  <c r="F18" i="3"/>
  <c r="F19" i="3"/>
  <c r="F20" i="3"/>
  <c r="F21" i="3"/>
  <c r="F22" i="3"/>
  <c r="F25" i="3"/>
  <c r="F29" i="3"/>
  <c r="F30" i="3"/>
  <c r="F34" i="3"/>
  <c r="F35" i="3"/>
  <c r="F36" i="3"/>
  <c r="F40" i="3"/>
  <c r="F41" i="3"/>
  <c r="F42" i="3"/>
  <c r="F43" i="3"/>
  <c r="F47" i="3"/>
  <c r="F48" i="3"/>
  <c r="F49" i="3"/>
  <c r="F53" i="3"/>
  <c r="F54" i="3"/>
  <c r="F55" i="3"/>
  <c r="F59" i="3"/>
  <c r="F60" i="3"/>
  <c r="F61" i="3"/>
  <c r="F62" i="3"/>
  <c r="F63" i="3"/>
  <c r="F64" i="3"/>
  <c r="F65" i="3"/>
  <c r="F66" i="3"/>
  <c r="F67" i="3"/>
  <c r="F68" i="3"/>
  <c r="F96" i="3"/>
  <c r="F95" i="3" l="1"/>
  <c r="F97" i="3" s="1"/>
  <c r="F98" i="3" s="1"/>
  <c r="F100" i="3" l="1"/>
  <c r="F99" i="3"/>
  <c r="E107" i="3" s="1"/>
  <c r="E108" i="3" s="1"/>
  <c r="F101" i="3" l="1"/>
</calcChain>
</file>

<file path=xl/sharedStrings.xml><?xml version="1.0" encoding="utf-8"?>
<sst xmlns="http://schemas.openxmlformats.org/spreadsheetml/2006/main" count="140" uniqueCount="85">
  <si>
    <t>Item</t>
  </si>
  <si>
    <t>Quantity</t>
  </si>
  <si>
    <t>Unit Cost</t>
  </si>
  <si>
    <t>Total Cost</t>
  </si>
  <si>
    <t>Miscellaneous Items</t>
  </si>
  <si>
    <t>Each</t>
  </si>
  <si>
    <t>/L.F.</t>
  </si>
  <si>
    <t>Catch Basins</t>
  </si>
  <si>
    <t>/C.Y.</t>
  </si>
  <si>
    <t>Subtotal (A)</t>
  </si>
  <si>
    <t>TABLE 2: Plan Check Fee Calculation</t>
  </si>
  <si>
    <t>Inspection (Use Table1) (F)</t>
  </si>
  <si>
    <t>Inspection Fee (F)</t>
  </si>
  <si>
    <t>PLAN CHECKING FEE VALUATION</t>
  </si>
  <si>
    <t>Manhole</t>
  </si>
  <si>
    <t>Reinforced Concrete Pipe</t>
  </si>
  <si>
    <t xml:space="preserve">     18"</t>
  </si>
  <si>
    <t xml:space="preserve">     24"</t>
  </si>
  <si>
    <t xml:space="preserve">     30"</t>
  </si>
  <si>
    <t xml:space="preserve">     36"</t>
  </si>
  <si>
    <t xml:space="preserve">     42"</t>
  </si>
  <si>
    <t xml:space="preserve">     48"</t>
  </si>
  <si>
    <t xml:space="preserve">     54"</t>
  </si>
  <si>
    <t xml:space="preserve">     60"</t>
  </si>
  <si>
    <t>Reinforced Concrete Box</t>
  </si>
  <si>
    <t xml:space="preserve">     300</t>
  </si>
  <si>
    <t xml:space="preserve">     301</t>
  </si>
  <si>
    <t xml:space="preserve">     320</t>
  </si>
  <si>
    <t xml:space="preserve">     321</t>
  </si>
  <si>
    <t xml:space="preserve">     322</t>
  </si>
  <si>
    <t>Junction Structures</t>
  </si>
  <si>
    <t xml:space="preserve">     331</t>
  </si>
  <si>
    <t xml:space="preserve">     332</t>
  </si>
  <si>
    <t xml:space="preserve">     333</t>
  </si>
  <si>
    <t xml:space="preserve">     334</t>
  </si>
  <si>
    <t>Transition Structures</t>
  </si>
  <si>
    <t xml:space="preserve">     340</t>
  </si>
  <si>
    <t xml:space="preserve">     341</t>
  </si>
  <si>
    <t xml:space="preserve">     342</t>
  </si>
  <si>
    <t xml:space="preserve">     Chainlink Fence</t>
  </si>
  <si>
    <t xml:space="preserve">     4' Walk Gate</t>
  </si>
  <si>
    <t xml:space="preserve">     16' Double Drive Gate</t>
  </si>
  <si>
    <t>Concrete Collars</t>
  </si>
  <si>
    <t xml:space="preserve">     Structural Concrete</t>
  </si>
  <si>
    <t xml:space="preserve">     Asphalt</t>
  </si>
  <si>
    <t xml:space="preserve">     Crushed Miscellaneous Base</t>
  </si>
  <si>
    <t xml:space="preserve">     Water Quality Devices</t>
  </si>
  <si>
    <t xml:space="preserve">                                $100,001 to $500,000</t>
  </si>
  <si>
    <t>over</t>
  </si>
  <si>
    <t xml:space="preserve">                                $10,000 or less</t>
  </si>
  <si>
    <t xml:space="preserve">                                $10,001 to $50,000</t>
  </si>
  <si>
    <t xml:space="preserve">                                $50,001 to $100,000</t>
  </si>
  <si>
    <t xml:space="preserve">                                $500,001 to $1,000,000</t>
  </si>
  <si>
    <t>1. After the fifth submittal - 10% of the original fee for each submittal</t>
  </si>
  <si>
    <t>3. Major revision - Fee is based on construction cost in accordance with table above</t>
  </si>
  <si>
    <t xml:space="preserve">                               $100,001 to $500,000</t>
  </si>
  <si>
    <t xml:space="preserve">                               $500,001 &amp; over</t>
  </si>
  <si>
    <t>Los Angeles County Department Of Public Works</t>
  </si>
  <si>
    <t>Land Development Division</t>
  </si>
  <si>
    <t>Bond Calculation Sheets</t>
  </si>
  <si>
    <t xml:space="preserve">     Inlet/Outlet Structures</t>
  </si>
  <si>
    <t xml:space="preserve">     Energy Dissipator</t>
  </si>
  <si>
    <t xml:space="preserve">     Grouted Riprap</t>
  </si>
  <si>
    <t>/Ton</t>
  </si>
  <si>
    <t xml:space="preserve">                                $1,000,001 &amp; over</t>
  </si>
  <si>
    <t>TABLE 1: Inspection Fee Calculation*</t>
  </si>
  <si>
    <t>*Inspection fees are an estimated amount and subject to change.  Please verify with</t>
  </si>
  <si>
    <t xml:space="preserve">+  </t>
  </si>
  <si>
    <t>Roundup to nearest hundred</t>
  </si>
  <si>
    <t>Contingency (15% x (A+B) = C)</t>
  </si>
  <si>
    <t>Inflation (12% x (A+B+C) = D)</t>
  </si>
  <si>
    <t>Improvement Total (A+B+C+D = E)</t>
  </si>
  <si>
    <t>Storm Drain Bond Amount (E+F = G)</t>
  </si>
  <si>
    <t>Total Plan Check Fee (See Table 2, based on valuation) (I)</t>
  </si>
  <si>
    <t>Traffic Control Plan? (Yes or No)</t>
  </si>
  <si>
    <t>Traffic Control Plan (5% x A = B)</t>
  </si>
  <si>
    <t>Valuation for Plan Check Fee  (E - D - B = H)</t>
  </si>
  <si>
    <t>Valuation Total (H)</t>
  </si>
  <si>
    <t>Plan Check Fee (I)</t>
  </si>
  <si>
    <t xml:space="preserve">                               $0 to $100,000</t>
  </si>
  <si>
    <t xml:space="preserve">Land Development Division's Permit Section upon request of the permit issuance. </t>
  </si>
  <si>
    <t>Lump Sum (fill in dollar amount)</t>
  </si>
  <si>
    <t>Improvement Total (H)</t>
  </si>
  <si>
    <t xml:space="preserve"> Effective July 1, 2020</t>
  </si>
  <si>
    <t>2. Minor revision - $249.00 per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</si>
</sst>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1" x14ac:knownFonts="1">
    <font>
      <sz val="10"/>
      <name val="Arial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name val="Arial"/>
      <family val="2"/>
    </font>
    <font>
      <b/>
      <sz val="18"/>
      <name val="Arial"/>
      <family val="2"/>
    </font>
    <font>
      <b/>
      <i/>
      <sz val="11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B05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3">
    <xf numFmtId="0" fontId="0" fillId="0" borderId="0" xfId="0"/>
    <xf numFmtId="3" fontId="3" fillId="3" borderId="2" xfId="1" applyNumberFormat="1" applyFont="1" applyFill="1" applyBorder="1" applyProtection="1">
      <protection locked="0"/>
    </xf>
    <xf numFmtId="3" fontId="3" fillId="3" borderId="29" xfId="1" applyNumberFormat="1" applyFont="1" applyFill="1" applyBorder="1" applyProtection="1">
      <protection locked="0"/>
    </xf>
    <xf numFmtId="3" fontId="3" fillId="3" borderId="35" xfId="1" applyNumberFormat="1" applyFont="1" applyFill="1" applyBorder="1" applyProtection="1"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44" fontId="3" fillId="0" borderId="14" xfId="1" applyFont="1" applyBorder="1" applyProtection="1">
      <protection locked="0"/>
    </xf>
    <xf numFmtId="0" fontId="3" fillId="0" borderId="34" xfId="0" applyFont="1" applyBorder="1" applyProtection="1">
      <protection locked="0"/>
    </xf>
    <xf numFmtId="0" fontId="3" fillId="0" borderId="26" xfId="0" applyFont="1" applyBorder="1" applyProtection="1">
      <protection locked="0"/>
    </xf>
    <xf numFmtId="0" fontId="3" fillId="0" borderId="34" xfId="0" quotePrefix="1" applyFont="1" applyBorder="1" applyProtection="1">
      <protection locked="0"/>
    </xf>
    <xf numFmtId="0" fontId="3" fillId="0" borderId="21" xfId="0" quotePrefix="1" applyFont="1" applyBorder="1" applyProtection="1">
      <protection locked="0"/>
    </xf>
    <xf numFmtId="44" fontId="3" fillId="0" borderId="22" xfId="1" applyFont="1" applyBorder="1" applyProtection="1">
      <protection locked="0"/>
    </xf>
    <xf numFmtId="0" fontId="3" fillId="0" borderId="33" xfId="0" applyFont="1" applyBorder="1" applyProtection="1">
      <protection locked="0"/>
    </xf>
    <xf numFmtId="0" fontId="3" fillId="0" borderId="13" xfId="0" applyFont="1" applyBorder="1" applyProtection="1">
      <protection locked="0"/>
    </xf>
    <xf numFmtId="3" fontId="3" fillId="0" borderId="2" xfId="1" applyNumberFormat="1" applyFont="1" applyBorder="1" applyProtection="1">
      <protection locked="0"/>
    </xf>
    <xf numFmtId="3" fontId="3" fillId="0" borderId="2" xfId="1" applyNumberFormat="1" applyFont="1" applyFill="1" applyBorder="1" applyProtection="1">
      <protection locked="0"/>
    </xf>
    <xf numFmtId="0" fontId="3" fillId="0" borderId="20" xfId="0" applyFont="1" applyBorder="1" applyProtection="1">
      <protection locked="0"/>
    </xf>
    <xf numFmtId="44" fontId="3" fillId="0" borderId="16" xfId="0" applyNumberFormat="1" applyFont="1" applyBorder="1" applyProtection="1"/>
    <xf numFmtId="44" fontId="3" fillId="0" borderId="2" xfId="0" applyNumberFormat="1" applyFont="1" applyBorder="1" applyProtection="1"/>
    <xf numFmtId="44" fontId="0" fillId="0" borderId="2" xfId="0" applyNumberFormat="1" applyBorder="1" applyProtection="1"/>
    <xf numFmtId="44" fontId="6" fillId="2" borderId="1" xfId="0" applyNumberFormat="1" applyFont="1" applyFill="1" applyBorder="1" applyProtection="1"/>
    <xf numFmtId="44" fontId="0" fillId="0" borderId="35" xfId="0" applyNumberFormat="1" applyBorder="1" applyProtection="1"/>
    <xf numFmtId="44" fontId="0" fillId="2" borderId="1" xfId="1" applyFont="1" applyFill="1" applyBorder="1" applyProtection="1"/>
    <xf numFmtId="0" fontId="3" fillId="0" borderId="0" xfId="0" applyFont="1" applyFill="1" applyBorder="1" applyAlignment="1" applyProtection="1">
      <alignment horizontal="left" vertical="top"/>
    </xf>
    <xf numFmtId="0" fontId="3" fillId="0" borderId="11" xfId="0" applyFont="1" applyBorder="1" applyProtection="1"/>
    <xf numFmtId="0" fontId="3" fillId="0" borderId="0" xfId="0" applyFont="1" applyFill="1" applyProtection="1"/>
    <xf numFmtId="0" fontId="3" fillId="0" borderId="0" xfId="0" applyFont="1" applyFill="1" applyBorder="1" applyProtection="1"/>
    <xf numFmtId="0" fontId="0" fillId="0" borderId="0" xfId="0" applyFill="1" applyProtection="1"/>
    <xf numFmtId="0" fontId="3" fillId="0" borderId="0" xfId="0" applyFont="1" applyProtection="1"/>
    <xf numFmtId="3" fontId="4" fillId="0" borderId="0" xfId="0" applyNumberFormat="1" applyFont="1" applyProtection="1"/>
    <xf numFmtId="44" fontId="3" fillId="0" borderId="0" xfId="1" applyFont="1" applyProtection="1"/>
    <xf numFmtId="0" fontId="0" fillId="0" borderId="0" xfId="0" applyProtection="1"/>
    <xf numFmtId="3" fontId="3" fillId="0" borderId="0" xfId="0" applyNumberFormat="1" applyFont="1" applyProtection="1"/>
    <xf numFmtId="0" fontId="2" fillId="4" borderId="1" xfId="0" applyFont="1" applyFill="1" applyBorder="1" applyAlignment="1" applyProtection="1">
      <alignment horizontal="center"/>
    </xf>
    <xf numFmtId="3" fontId="2" fillId="4" borderId="1" xfId="0" applyNumberFormat="1" applyFont="1" applyFill="1" applyBorder="1" applyAlignment="1" applyProtection="1">
      <alignment horizontal="center"/>
    </xf>
    <xf numFmtId="0" fontId="3" fillId="0" borderId="9" xfId="0" applyFont="1" applyBorder="1" applyProtection="1"/>
    <xf numFmtId="3" fontId="3" fillId="0" borderId="10" xfId="0" applyNumberFormat="1" applyFont="1" applyBorder="1" applyProtection="1"/>
    <xf numFmtId="0" fontId="3" fillId="0" borderId="12" xfId="0" applyFont="1" applyBorder="1" applyProtection="1"/>
    <xf numFmtId="0" fontId="3" fillId="0" borderId="13" xfId="0" applyFont="1" applyBorder="1" applyProtection="1"/>
    <xf numFmtId="3" fontId="3" fillId="0" borderId="2" xfId="1" applyNumberFormat="1" applyFont="1" applyBorder="1" applyProtection="1"/>
    <xf numFmtId="44" fontId="3" fillId="0" borderId="14" xfId="1" applyFont="1" applyBorder="1" applyProtection="1"/>
    <xf numFmtId="0" fontId="3" fillId="0" borderId="20" xfId="0" applyFont="1" applyBorder="1" applyProtection="1"/>
    <xf numFmtId="0" fontId="3" fillId="0" borderId="15" xfId="0" applyFont="1" applyBorder="1" applyProtection="1"/>
    <xf numFmtId="164" fontId="3" fillId="0" borderId="15" xfId="0" applyNumberFormat="1" applyFont="1" applyBorder="1" applyProtection="1"/>
    <xf numFmtId="0" fontId="0" fillId="0" borderId="0" xfId="0" applyFill="1" applyBorder="1" applyProtection="1"/>
    <xf numFmtId="0" fontId="3" fillId="0" borderId="13" xfId="0" quotePrefix="1" applyFont="1" applyBorder="1" applyProtection="1"/>
    <xf numFmtId="0" fontId="3" fillId="0" borderId="0" xfId="0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44" fontId="3" fillId="0" borderId="20" xfId="1" applyFont="1" applyBorder="1" applyProtection="1"/>
    <xf numFmtId="0" fontId="3" fillId="0" borderId="20" xfId="0" quotePrefix="1" applyFont="1" applyBorder="1" applyProtection="1"/>
    <xf numFmtId="0" fontId="3" fillId="0" borderId="34" xfId="0" applyFont="1" applyBorder="1" applyProtection="1"/>
    <xf numFmtId="0" fontId="3" fillId="0" borderId="26" xfId="0" applyFont="1" applyBorder="1" applyProtection="1"/>
    <xf numFmtId="0" fontId="3" fillId="0" borderId="27" xfId="0" applyFont="1" applyBorder="1" applyProtection="1"/>
    <xf numFmtId="164" fontId="3" fillId="0" borderId="27" xfId="0" applyNumberFormat="1" applyFont="1" applyBorder="1" applyProtection="1"/>
    <xf numFmtId="0" fontId="3" fillId="0" borderId="23" xfId="0" applyFont="1" applyBorder="1" applyProtection="1"/>
    <xf numFmtId="44" fontId="3" fillId="0" borderId="24" xfId="0" applyNumberFormat="1" applyFont="1" applyBorder="1" applyProtection="1"/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Border="1" applyAlignment="1" applyProtection="1">
      <alignment horizontal="right"/>
    </xf>
    <xf numFmtId="0" fontId="0" fillId="0" borderId="0" xfId="0" applyAlignment="1" applyProtection="1">
      <alignment horizontal="right"/>
    </xf>
    <xf numFmtId="3" fontId="3" fillId="0" borderId="0" xfId="0" applyNumberFormat="1" applyFont="1" applyFill="1" applyBorder="1" applyProtection="1"/>
    <xf numFmtId="9" fontId="3" fillId="0" borderId="0" xfId="2" applyFont="1" applyProtection="1"/>
    <xf numFmtId="44" fontId="3" fillId="0" borderId="0" xfId="0" applyNumberFormat="1" applyFont="1" applyFill="1" applyBorder="1" applyProtection="1"/>
    <xf numFmtId="0" fontId="5" fillId="0" borderId="0" xfId="0" applyFont="1" applyFill="1" applyBorder="1" applyAlignment="1" applyProtection="1">
      <alignment horizontal="right"/>
    </xf>
    <xf numFmtId="44" fontId="3" fillId="0" borderId="0" xfId="1" applyFont="1" applyAlignment="1" applyProtection="1">
      <alignment horizontal="right"/>
    </xf>
    <xf numFmtId="44" fontId="3" fillId="0" borderId="0" xfId="0" applyNumberFormat="1" applyFont="1" applyBorder="1" applyAlignment="1" applyProtection="1">
      <alignment horizontal="right"/>
    </xf>
    <xf numFmtId="44" fontId="3" fillId="0" borderId="0" xfId="0" applyNumberFormat="1" applyFont="1" applyBorder="1" applyProtection="1"/>
    <xf numFmtId="0" fontId="3" fillId="0" borderId="25" xfId="0" applyFont="1" applyBorder="1" applyProtection="1"/>
    <xf numFmtId="3" fontId="3" fillId="0" borderId="26" xfId="0" applyNumberFormat="1" applyFont="1" applyBorder="1" applyAlignment="1" applyProtection="1">
      <alignment horizontal="left"/>
    </xf>
    <xf numFmtId="44" fontId="3" fillId="0" borderId="26" xfId="1" applyFont="1" applyBorder="1" applyProtection="1"/>
    <xf numFmtId="0" fontId="4" fillId="0" borderId="5" xfId="0" applyFont="1" applyBorder="1" applyAlignment="1" applyProtection="1">
      <alignment horizontal="center"/>
    </xf>
    <xf numFmtId="3" fontId="3" fillId="0" borderId="0" xfId="0" applyNumberFormat="1" applyFont="1" applyBorder="1" applyProtection="1"/>
    <xf numFmtId="44" fontId="3" fillId="0" borderId="0" xfId="1" applyFont="1" applyBorder="1" applyProtection="1"/>
    <xf numFmtId="0" fontId="3" fillId="0" borderId="0" xfId="0" applyFont="1" applyBorder="1" applyProtection="1"/>
    <xf numFmtId="0" fontId="3" fillId="0" borderId="28" xfId="0" applyFont="1" applyBorder="1" applyProtection="1"/>
    <xf numFmtId="0" fontId="3" fillId="0" borderId="5" xfId="0" applyFont="1" applyBorder="1" applyProtection="1"/>
    <xf numFmtId="44" fontId="0" fillId="0" borderId="0" xfId="0" applyNumberFormat="1" applyBorder="1" applyProtection="1"/>
    <xf numFmtId="0" fontId="4" fillId="0" borderId="0" xfId="0" applyFont="1" applyBorder="1" applyAlignment="1" applyProtection="1">
      <alignment horizontal="right"/>
    </xf>
    <xf numFmtId="0" fontId="3" fillId="0" borderId="17" xfId="0" applyFont="1" applyBorder="1" applyProtection="1"/>
    <xf numFmtId="3" fontId="3" fillId="0" borderId="18" xfId="0" applyNumberFormat="1" applyFont="1" applyBorder="1" applyProtection="1"/>
    <xf numFmtId="44" fontId="3" fillId="0" borderId="18" xfId="1" applyFont="1" applyBorder="1" applyProtection="1"/>
    <xf numFmtId="0" fontId="3" fillId="0" borderId="18" xfId="0" applyFont="1" applyBorder="1" applyProtection="1"/>
    <xf numFmtId="0" fontId="3" fillId="0" borderId="19" xfId="0" applyFont="1" applyBorder="1" applyProtection="1"/>
    <xf numFmtId="0" fontId="3" fillId="0" borderId="3" xfId="0" applyFont="1" applyBorder="1" applyAlignment="1" applyProtection="1">
      <alignment horizontal="left"/>
    </xf>
    <xf numFmtId="3" fontId="3" fillId="0" borderId="30" xfId="0" applyNumberFormat="1" applyFont="1" applyBorder="1" applyAlignment="1" applyProtection="1">
      <alignment horizontal="center"/>
    </xf>
    <xf numFmtId="44" fontId="3" fillId="0" borderId="30" xfId="1" applyFont="1" applyBorder="1" applyProtection="1"/>
    <xf numFmtId="0" fontId="3" fillId="0" borderId="4" xfId="0" applyFont="1" applyBorder="1" applyProtection="1"/>
    <xf numFmtId="0" fontId="7" fillId="0" borderId="6" xfId="0" applyFont="1" applyBorder="1" applyAlignment="1" applyProtection="1">
      <alignment horizontal="center" vertical="top" wrapText="1"/>
    </xf>
    <xf numFmtId="0" fontId="7" fillId="0" borderId="0" xfId="0" applyFont="1" applyBorder="1" applyAlignment="1" applyProtection="1">
      <alignment horizontal="center" vertical="top"/>
    </xf>
    <xf numFmtId="0" fontId="3" fillId="0" borderId="31" xfId="0" applyFont="1" applyBorder="1" applyProtection="1"/>
    <xf numFmtId="0" fontId="3" fillId="0" borderId="6" xfId="0" applyFont="1" applyFill="1" applyBorder="1" applyAlignment="1" applyProtection="1">
      <alignment vertical="top" wrapText="1"/>
    </xf>
    <xf numFmtId="44" fontId="3" fillId="0" borderId="0" xfId="1" applyFont="1" applyFill="1" applyBorder="1" applyProtection="1"/>
    <xf numFmtId="44" fontId="3" fillId="0" borderId="0" xfId="1" quotePrefix="1" applyFont="1" applyFill="1" applyBorder="1" applyAlignment="1" applyProtection="1">
      <alignment horizontal="right"/>
    </xf>
    <xf numFmtId="44" fontId="3" fillId="0" borderId="0" xfId="1" applyFont="1" applyFill="1" applyBorder="1" applyAlignment="1" applyProtection="1">
      <alignment horizontal="left"/>
    </xf>
    <xf numFmtId="0" fontId="3" fillId="0" borderId="7" xfId="0" applyFont="1" applyFill="1" applyBorder="1" applyAlignment="1" applyProtection="1">
      <alignment vertical="top" wrapText="1"/>
    </xf>
    <xf numFmtId="44" fontId="3" fillId="0" borderId="8" xfId="1" quotePrefix="1" applyFont="1" applyFill="1" applyBorder="1" applyAlignment="1" applyProtection="1">
      <alignment horizontal="right"/>
    </xf>
    <xf numFmtId="44" fontId="3" fillId="0" borderId="8" xfId="1" applyFont="1" applyFill="1" applyBorder="1" applyAlignment="1" applyProtection="1">
      <alignment horizontal="left"/>
    </xf>
    <xf numFmtId="0" fontId="10" fillId="0" borderId="36" xfId="0" applyFont="1" applyFill="1" applyBorder="1" applyAlignment="1" applyProtection="1">
      <alignment horizontal="left" vertical="top"/>
    </xf>
    <xf numFmtId="3" fontId="3" fillId="0" borderId="0" xfId="0" applyNumberFormat="1" applyFont="1" applyFill="1" applyProtection="1"/>
    <xf numFmtId="44" fontId="3" fillId="0" borderId="0" xfId="1" applyFont="1" applyFill="1" applyProtection="1"/>
    <xf numFmtId="0" fontId="3" fillId="0" borderId="0" xfId="0" applyFont="1" applyFill="1" applyAlignment="1" applyProtection="1">
      <alignment horizontal="left"/>
    </xf>
    <xf numFmtId="0" fontId="10" fillId="0" borderId="0" xfId="0" applyFont="1" applyFill="1" applyBorder="1" applyAlignment="1" applyProtection="1">
      <alignment horizontal="left" vertical="top"/>
    </xf>
    <xf numFmtId="3" fontId="3" fillId="0" borderId="30" xfId="0" applyNumberFormat="1" applyFont="1" applyFill="1" applyBorder="1" applyAlignment="1" applyProtection="1">
      <alignment horizontal="center"/>
    </xf>
    <xf numFmtId="44" fontId="3" fillId="0" borderId="30" xfId="1" applyFont="1" applyFill="1" applyBorder="1" applyProtection="1"/>
    <xf numFmtId="44" fontId="3" fillId="0" borderId="30" xfId="1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center" vertical="top"/>
    </xf>
    <xf numFmtId="44" fontId="1" fillId="0" borderId="0" xfId="1" applyFont="1" applyFill="1" applyBorder="1" applyProtection="1"/>
    <xf numFmtId="44" fontId="1" fillId="0" borderId="0" xfId="1" quotePrefix="1" applyFont="1" applyFill="1" applyBorder="1" applyAlignment="1" applyProtection="1">
      <alignment horizontal="right"/>
    </xf>
    <xf numFmtId="44" fontId="1" fillId="0" borderId="0" xfId="1" applyFont="1" applyFill="1" applyAlignment="1" applyProtection="1">
      <alignment horizontal="left"/>
    </xf>
    <xf numFmtId="44" fontId="1" fillId="0" borderId="8" xfId="1" quotePrefix="1" applyFont="1" applyFill="1" applyBorder="1" applyAlignment="1" applyProtection="1">
      <alignment horizontal="right"/>
    </xf>
    <xf numFmtId="44" fontId="1" fillId="0" borderId="8" xfId="1" applyFont="1" applyFill="1" applyBorder="1" applyAlignment="1" applyProtection="1">
      <alignment horizontal="left"/>
    </xf>
    <xf numFmtId="3" fontId="0" fillId="0" borderId="0" xfId="0" applyNumberFormat="1" applyFill="1" applyProtection="1"/>
    <xf numFmtId="44" fontId="1" fillId="0" borderId="0" xfId="1" applyFill="1" applyProtection="1"/>
    <xf numFmtId="3" fontId="0" fillId="0" borderId="0" xfId="0" applyNumberFormat="1" applyProtection="1"/>
    <xf numFmtId="44" fontId="1" fillId="0" borderId="0" xfId="1" applyProtection="1"/>
    <xf numFmtId="10" fontId="3" fillId="0" borderId="0" xfId="1" quotePrefix="1" applyNumberFormat="1" applyFont="1" applyFill="1" applyBorder="1" applyAlignment="1" applyProtection="1"/>
    <xf numFmtId="6" fontId="3" fillId="0" borderId="31" xfId="0" applyNumberFormat="1" applyFont="1" applyFill="1" applyBorder="1" applyAlignment="1" applyProtection="1">
      <alignment horizontal="left"/>
    </xf>
    <xf numFmtId="44" fontId="3" fillId="0" borderId="8" xfId="1" applyFont="1" applyFill="1" applyBorder="1" applyProtection="1"/>
    <xf numFmtId="10" fontId="3" fillId="0" borderId="8" xfId="1" quotePrefix="1" applyNumberFormat="1" applyFont="1" applyFill="1" applyBorder="1" applyAlignment="1" applyProtection="1"/>
    <xf numFmtId="6" fontId="3" fillId="0" borderId="32" xfId="0" applyNumberFormat="1" applyFont="1" applyFill="1" applyBorder="1" applyAlignment="1" applyProtection="1">
      <alignment horizontal="left"/>
    </xf>
    <xf numFmtId="0" fontId="3" fillId="0" borderId="3" xfId="0" applyFont="1" applyFill="1" applyBorder="1" applyAlignment="1" applyProtection="1">
      <alignment horizontal="left"/>
    </xf>
    <xf numFmtId="0" fontId="3" fillId="0" borderId="4" xfId="0" applyFont="1" applyFill="1" applyBorder="1" applyProtection="1"/>
    <xf numFmtId="0" fontId="7" fillId="0" borderId="6" xfId="0" applyFont="1" applyFill="1" applyBorder="1" applyAlignment="1" applyProtection="1">
      <alignment horizontal="center" vertical="top" wrapText="1"/>
    </xf>
    <xf numFmtId="0" fontId="3" fillId="0" borderId="31" xfId="0" applyFont="1" applyFill="1" applyBorder="1" applyProtection="1"/>
    <xf numFmtId="0" fontId="3" fillId="0" borderId="6" xfId="0" applyFont="1" applyFill="1" applyBorder="1" applyAlignment="1" applyProtection="1">
      <alignment horizontal="left" vertical="top" wrapText="1"/>
    </xf>
    <xf numFmtId="10" fontId="1" fillId="0" borderId="0" xfId="1" applyNumberFormat="1" applyFont="1" applyFill="1" applyBorder="1" applyAlignment="1" applyProtection="1"/>
    <xf numFmtId="6" fontId="3" fillId="0" borderId="31" xfId="0" applyNumberFormat="1" applyFont="1" applyFill="1" applyBorder="1" applyAlignment="1" applyProtection="1">
      <alignment horizontal="justify" vertical="top" wrapText="1"/>
    </xf>
    <xf numFmtId="10" fontId="1" fillId="0" borderId="0" xfId="1" quotePrefix="1" applyNumberFormat="1" applyFont="1" applyFill="1" applyBorder="1" applyAlignment="1" applyProtection="1"/>
    <xf numFmtId="0" fontId="3" fillId="0" borderId="7" xfId="0" applyFont="1" applyFill="1" applyBorder="1" applyAlignment="1" applyProtection="1">
      <alignment horizontal="left" vertical="top" wrapText="1"/>
    </xf>
    <xf numFmtId="44" fontId="1" fillId="0" borderId="8" xfId="1" applyFont="1" applyFill="1" applyBorder="1" applyProtection="1"/>
    <xf numFmtId="10" fontId="1" fillId="0" borderId="8" xfId="1" quotePrefix="1" applyNumberFormat="1" applyFont="1" applyFill="1" applyBorder="1" applyAlignment="1" applyProtection="1"/>
    <xf numFmtId="6" fontId="3" fillId="0" borderId="32" xfId="0" applyNumberFormat="1" applyFont="1" applyFill="1" applyBorder="1" applyAlignment="1" applyProtection="1">
      <alignment horizontal="justify" vertical="top" wrapText="1"/>
    </xf>
    <xf numFmtId="0" fontId="1" fillId="0" borderId="0" xfId="0" applyFont="1" applyFill="1" applyBorder="1" applyAlignment="1" applyProtection="1">
      <alignment horizontal="left" vertical="top" wrapText="1"/>
    </xf>
    <xf numFmtId="0" fontId="8" fillId="0" borderId="0" xfId="0" applyFont="1" applyAlignment="1" applyProtection="1">
      <alignment horizontal="center"/>
    </xf>
    <xf numFmtId="0" fontId="4" fillId="0" borderId="0" xfId="0" applyFont="1" applyProtection="1"/>
    <xf numFmtId="0" fontId="2" fillId="0" borderId="0" xfId="0" applyFont="1" applyAlignment="1" applyProtection="1">
      <alignment horizontal="center"/>
    </xf>
    <xf numFmtId="0" fontId="9" fillId="0" borderId="0" xfId="0" applyFont="1" applyFill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44" fontId="3" fillId="0" borderId="37" xfId="1" applyFont="1" applyBorder="1" applyAlignment="1" applyProtection="1"/>
    <xf numFmtId="0" fontId="3" fillId="0" borderId="38" xfId="0" applyFont="1" applyBorder="1" applyAlignment="1" applyProtection="1"/>
    <xf numFmtId="44" fontId="2" fillId="4" borderId="3" xfId="1" applyFont="1" applyFill="1" applyBorder="1" applyAlignment="1" applyProtection="1">
      <alignment horizontal="center"/>
    </xf>
    <xf numFmtId="44" fontId="2" fillId="4" borderId="30" xfId="1" applyFont="1" applyFill="1" applyBorder="1" applyAlignment="1" applyProtection="1">
      <alignment horizontal="center"/>
    </xf>
    <xf numFmtId="44" fontId="2" fillId="4" borderId="4" xfId="1" applyFont="1" applyFill="1" applyBorder="1" applyAlignment="1" applyProtection="1">
      <alignment horizontal="center"/>
    </xf>
  </cellXfs>
  <cellStyles count="7">
    <cellStyle name="Comma 2" xfId="6" xr:uid="{00000000-0005-0000-0000-000001000000}"/>
    <cellStyle name="Currency" xfId="1" builtinId="4"/>
    <cellStyle name="Currency 2" xfId="4" xr:uid="{00000000-0005-0000-0000-000003000000}"/>
    <cellStyle name="Normal" xfId="0" builtinId="0"/>
    <cellStyle name="Normal 2" xfId="3" xr:uid="{00000000-0005-0000-0000-000006000000}"/>
    <cellStyle name="Percent" xfId="2" builtinId="5"/>
    <cellStyle name="Percent 2" xfId="5" xr:uid="{00000000-0005-0000-0000-000008000000}"/>
  </cellStyles>
  <dxfs count="0"/>
  <tableStyles count="0" defaultTableStyle="TableStyleMedium9" defaultPivotStyle="PivotStyleLight16"/>
  <colors>
    <mruColors>
      <color rgb="FF66FF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514872</xdr:colOff>
      <xdr:row>18</xdr:row>
      <xdr:rowOff>16675</xdr:rowOff>
    </xdr:from>
    <xdr:to>
      <xdr:col>7</xdr:col>
      <xdr:colOff>123266</xdr:colOff>
      <xdr:row>29</xdr:row>
      <xdr:rowOff>143385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CB05FC2-8296-41EB-A42F-5A71DDBCA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9990" y="3512910"/>
          <a:ext cx="3239100" cy="18524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185106</xdr:colOff>
      <xdr:row>0</xdr:row>
      <xdr:rowOff>113040</xdr:rowOff>
    </xdr:from>
    <xdr:to>
      <xdr:col>5</xdr:col>
      <xdr:colOff>694016</xdr:colOff>
      <xdr:row>11</xdr:row>
      <xdr:rowOff>85725</xdr:rowOff>
    </xdr:to>
    <xdr:sp macro="" textlink="" fLocksText="0">
      <xdr:nvSpPr>
        <xdr:cNvPr id="5121" name="Text Box 1">
          <a:extLst>
            <a:ext uri="{FF2B5EF4-FFF2-40B4-BE49-F238E27FC236}">
              <a16:creationId xmlns:a16="http://schemas.microsoft.com/office/drawing/2014/main" id="{00000000-0008-0000-0400-000001140000}"/>
            </a:ext>
          </a:extLst>
        </xdr:cNvPr>
        <xdr:cNvSpPr txBox="1">
          <a:spLocks noChangeArrowheads="1"/>
        </xdr:cNvSpPr>
      </xdr:nvSpPr>
      <xdr:spPr bwMode="auto">
        <a:xfrm>
          <a:off x="185106" y="113040"/>
          <a:ext cx="7309760" cy="1763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COUNTY OF LOS ANGELES DEPARTMENT OF PUBLIC WORKS</a:t>
          </a:r>
        </a:p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LAND DEVELOPMENT DIVISION</a:t>
          </a:r>
        </a:p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PRIVATE DRAIN (PD) / MISCELLANEOUS TRANSFER DRAIN (MTD)</a:t>
          </a:r>
        </a:p>
        <a:p>
          <a:pPr algn="ctr" rtl="0">
            <a:defRPr sz="1000"/>
          </a:pPr>
          <a:r>
            <a:rPr lang="en-US" sz="1100" b="1" i="0" u="sng" strike="noStrike" baseline="0">
              <a:solidFill>
                <a:srgbClr val="000000"/>
              </a:solidFill>
              <a:latin typeface="Arial"/>
              <a:cs typeface="Arial"/>
            </a:rPr>
            <a:t>COST ESTIMATE FOR BOND PURPOSES</a:t>
          </a:r>
          <a:endParaRPr lang="en-US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STORM DRAIN FOR PARCEL MAP/TRACT NO.__________________   PD/MTD No._________________</a:t>
          </a:r>
        </a:p>
        <a:p>
          <a:pPr algn="ctr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LOCATION_____________________________________________________________________________</a:t>
          </a:r>
        </a:p>
        <a:p>
          <a:pPr algn="ctr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PREPARED BY____________________ DATE_____________ CHECKED BY________ DATE__________</a:t>
          </a:r>
        </a:p>
        <a:p>
          <a:pPr algn="ctr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  <xdr:oneCellAnchor>
    <xdr:from>
      <xdr:col>0</xdr:col>
      <xdr:colOff>1371600</xdr:colOff>
      <xdr:row>48</xdr:row>
      <xdr:rowOff>123825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371600" y="7429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I45"/>
  <sheetViews>
    <sheetView zoomScale="85" zoomScaleNormal="85" zoomScaleSheetLayoutView="130" workbookViewId="0">
      <selection activeCell="E43" sqref="E43"/>
    </sheetView>
  </sheetViews>
  <sheetFormatPr defaultColWidth="9.140625" defaultRowHeight="12.75" x14ac:dyDescent="0.2"/>
  <cols>
    <col min="1" max="16384" width="9.140625" style="30"/>
  </cols>
  <sheetData>
    <row r="6" spans="1:9" ht="23.25" x14ac:dyDescent="0.35">
      <c r="A6" s="137" t="s">
        <v>57</v>
      </c>
      <c r="B6" s="137"/>
      <c r="C6" s="137"/>
      <c r="D6" s="137"/>
      <c r="E6" s="137"/>
      <c r="F6" s="137"/>
      <c r="G6" s="137"/>
      <c r="H6" s="137"/>
      <c r="I6" s="137"/>
    </row>
    <row r="7" spans="1:9" ht="23.25" x14ac:dyDescent="0.35">
      <c r="A7" s="133"/>
      <c r="B7" s="133"/>
      <c r="C7" s="133"/>
      <c r="D7" s="133"/>
      <c r="E7" s="133"/>
      <c r="F7" s="133"/>
      <c r="G7" s="133"/>
      <c r="H7" s="133"/>
      <c r="I7" s="133"/>
    </row>
    <row r="8" spans="1:9" ht="23.25" x14ac:dyDescent="0.35">
      <c r="A8" s="137" t="s">
        <v>58</v>
      </c>
      <c r="B8" s="137"/>
      <c r="C8" s="137"/>
      <c r="D8" s="137"/>
      <c r="E8" s="137"/>
      <c r="F8" s="137"/>
      <c r="G8" s="137"/>
      <c r="H8" s="137"/>
      <c r="I8" s="137"/>
    </row>
    <row r="9" spans="1:9" ht="23.25" x14ac:dyDescent="0.35">
      <c r="A9" s="133"/>
      <c r="B9" s="133"/>
      <c r="C9" s="133"/>
      <c r="D9" s="133"/>
      <c r="E9" s="133"/>
      <c r="F9" s="133"/>
      <c r="G9" s="133"/>
      <c r="H9" s="133"/>
      <c r="I9" s="133"/>
    </row>
    <row r="10" spans="1:9" ht="23.25" x14ac:dyDescent="0.35">
      <c r="A10" s="137" t="s">
        <v>59</v>
      </c>
      <c r="B10" s="137"/>
      <c r="C10" s="137"/>
      <c r="D10" s="137"/>
      <c r="E10" s="137"/>
      <c r="F10" s="137"/>
      <c r="G10" s="137"/>
      <c r="H10" s="137"/>
      <c r="I10" s="137"/>
    </row>
    <row r="11" spans="1:9" x14ac:dyDescent="0.2">
      <c r="A11" s="134"/>
      <c r="B11" s="134"/>
      <c r="C11" s="134"/>
      <c r="D11" s="134"/>
      <c r="E11" s="134"/>
      <c r="F11" s="134"/>
      <c r="G11" s="134"/>
      <c r="H11" s="134"/>
      <c r="I11" s="134"/>
    </row>
    <row r="13" spans="1:9" x14ac:dyDescent="0.2">
      <c r="A13" s="135"/>
      <c r="B13" s="135"/>
      <c r="C13" s="135"/>
      <c r="D13" s="135"/>
      <c r="E13" s="135"/>
      <c r="F13" s="135"/>
      <c r="G13" s="135"/>
      <c r="H13" s="135"/>
      <c r="I13" s="135"/>
    </row>
    <row r="14" spans="1:9" x14ac:dyDescent="0.2">
      <c r="A14" s="135"/>
      <c r="B14" s="135"/>
      <c r="C14" s="135"/>
      <c r="D14" s="135"/>
      <c r="E14" s="135"/>
      <c r="F14" s="135"/>
      <c r="G14" s="135"/>
      <c r="H14" s="135"/>
      <c r="I14" s="135"/>
    </row>
    <row r="15" spans="1:9" x14ac:dyDescent="0.2">
      <c r="A15" s="135"/>
      <c r="B15" s="135"/>
      <c r="C15" s="135"/>
      <c r="D15" s="135"/>
      <c r="E15" s="135"/>
      <c r="F15" s="135"/>
      <c r="G15" s="135"/>
      <c r="H15" s="135"/>
      <c r="I15" s="135"/>
    </row>
    <row r="16" spans="1:9" x14ac:dyDescent="0.2">
      <c r="A16" s="135"/>
      <c r="B16" s="135"/>
      <c r="C16" s="135"/>
      <c r="D16" s="135"/>
      <c r="E16" s="135"/>
      <c r="F16" s="135"/>
      <c r="G16" s="135"/>
      <c r="H16" s="135"/>
      <c r="I16" s="135"/>
    </row>
    <row r="17" spans="1:9" x14ac:dyDescent="0.2">
      <c r="A17" s="135"/>
      <c r="B17" s="135"/>
      <c r="C17" s="135"/>
      <c r="D17" s="135"/>
      <c r="E17" s="135"/>
      <c r="F17" s="135"/>
      <c r="G17" s="135"/>
      <c r="H17" s="135"/>
      <c r="I17" s="135"/>
    </row>
    <row r="18" spans="1:9" x14ac:dyDescent="0.2">
      <c r="A18" s="135"/>
      <c r="B18" s="135"/>
      <c r="C18" s="135"/>
      <c r="D18" s="135"/>
      <c r="E18" s="135"/>
      <c r="F18" s="135"/>
      <c r="G18" s="135"/>
      <c r="H18" s="135"/>
      <c r="I18" s="135"/>
    </row>
    <row r="19" spans="1:9" x14ac:dyDescent="0.2">
      <c r="A19" s="135"/>
      <c r="B19" s="135"/>
      <c r="C19" s="135"/>
      <c r="D19" s="135"/>
      <c r="E19" s="135"/>
      <c r="F19" s="135"/>
      <c r="G19" s="135"/>
      <c r="H19" s="135"/>
      <c r="I19" s="135"/>
    </row>
    <row r="20" spans="1:9" x14ac:dyDescent="0.2">
      <c r="A20" s="135"/>
      <c r="B20" s="135"/>
      <c r="C20" s="135"/>
      <c r="D20" s="135"/>
      <c r="E20" s="135"/>
      <c r="F20" s="135"/>
      <c r="G20" s="135"/>
      <c r="H20" s="135"/>
      <c r="I20" s="135"/>
    </row>
    <row r="21" spans="1:9" x14ac:dyDescent="0.2">
      <c r="A21" s="135"/>
      <c r="B21" s="135"/>
      <c r="C21" s="135"/>
      <c r="D21" s="135"/>
      <c r="E21" s="135"/>
      <c r="F21" s="135"/>
      <c r="G21" s="135"/>
      <c r="H21" s="135"/>
      <c r="I21" s="135"/>
    </row>
    <row r="22" spans="1:9" x14ac:dyDescent="0.2">
      <c r="A22" s="135"/>
      <c r="B22" s="135"/>
      <c r="C22" s="135"/>
      <c r="D22" s="135"/>
      <c r="E22" s="135"/>
      <c r="F22" s="135"/>
      <c r="G22" s="135"/>
      <c r="H22" s="135"/>
      <c r="I22" s="135"/>
    </row>
    <row r="23" spans="1:9" x14ac:dyDescent="0.2">
      <c r="A23" s="135"/>
      <c r="B23" s="135"/>
      <c r="C23" s="135"/>
      <c r="D23" s="135"/>
      <c r="E23" s="135"/>
      <c r="F23" s="135"/>
      <c r="G23" s="135"/>
      <c r="H23" s="135"/>
      <c r="I23" s="135"/>
    </row>
    <row r="24" spans="1:9" x14ac:dyDescent="0.2">
      <c r="A24" s="135"/>
      <c r="B24" s="135"/>
      <c r="C24" s="135"/>
      <c r="D24" s="135"/>
      <c r="E24" s="135"/>
      <c r="F24" s="135"/>
      <c r="G24" s="135"/>
      <c r="H24" s="135"/>
      <c r="I24" s="135"/>
    </row>
    <row r="25" spans="1:9" x14ac:dyDescent="0.2">
      <c r="A25" s="135"/>
      <c r="B25" s="135"/>
      <c r="C25" s="135"/>
      <c r="D25" s="135"/>
      <c r="E25" s="135"/>
      <c r="F25" s="135"/>
      <c r="G25" s="135"/>
      <c r="H25" s="135"/>
      <c r="I25" s="135"/>
    </row>
    <row r="26" spans="1:9" x14ac:dyDescent="0.2">
      <c r="A26" s="135"/>
      <c r="B26" s="135"/>
      <c r="C26" s="135"/>
      <c r="D26" s="135"/>
      <c r="E26" s="135"/>
      <c r="F26" s="135"/>
      <c r="G26" s="135"/>
      <c r="H26" s="135"/>
      <c r="I26" s="135"/>
    </row>
    <row r="27" spans="1:9" x14ac:dyDescent="0.2">
      <c r="A27" s="135"/>
      <c r="B27" s="135"/>
      <c r="C27" s="135"/>
      <c r="D27" s="135"/>
      <c r="E27" s="135"/>
      <c r="F27" s="135"/>
      <c r="G27" s="135"/>
      <c r="H27" s="135"/>
      <c r="I27" s="135"/>
    </row>
    <row r="28" spans="1:9" x14ac:dyDescent="0.2">
      <c r="A28" s="135"/>
      <c r="B28" s="135"/>
      <c r="C28" s="135"/>
      <c r="D28" s="135"/>
      <c r="E28" s="135"/>
      <c r="F28" s="135"/>
      <c r="G28" s="135"/>
      <c r="H28" s="135"/>
      <c r="I28" s="135"/>
    </row>
    <row r="29" spans="1:9" x14ac:dyDescent="0.2">
      <c r="A29" s="135"/>
      <c r="B29" s="135"/>
      <c r="C29" s="135"/>
      <c r="D29" s="135"/>
      <c r="E29" s="135"/>
      <c r="F29" s="135"/>
      <c r="G29" s="135"/>
      <c r="H29" s="135"/>
      <c r="I29" s="135"/>
    </row>
    <row r="30" spans="1:9" x14ac:dyDescent="0.2">
      <c r="A30" s="135"/>
      <c r="B30" s="135"/>
      <c r="C30" s="135"/>
      <c r="D30" s="135"/>
      <c r="E30" s="135"/>
      <c r="F30" s="135"/>
      <c r="G30" s="135"/>
      <c r="H30" s="135"/>
      <c r="I30" s="135"/>
    </row>
    <row r="31" spans="1:9" x14ac:dyDescent="0.2">
      <c r="A31" s="135"/>
      <c r="B31" s="135"/>
      <c r="C31" s="135"/>
      <c r="D31" s="135"/>
      <c r="E31" s="135"/>
      <c r="F31" s="135"/>
      <c r="G31" s="135"/>
      <c r="H31" s="135"/>
      <c r="I31" s="135"/>
    </row>
    <row r="32" spans="1:9" x14ac:dyDescent="0.2">
      <c r="A32" s="135"/>
      <c r="B32" s="135"/>
      <c r="C32" s="135"/>
      <c r="D32" s="135"/>
      <c r="E32" s="135"/>
      <c r="F32" s="135"/>
      <c r="G32" s="135"/>
      <c r="H32" s="135"/>
      <c r="I32" s="135"/>
    </row>
    <row r="33" spans="1:9" x14ac:dyDescent="0.2">
      <c r="A33" s="135"/>
      <c r="B33" s="135"/>
      <c r="C33" s="135"/>
      <c r="D33" s="135"/>
      <c r="E33" s="135"/>
      <c r="F33" s="135"/>
      <c r="G33" s="135"/>
      <c r="H33" s="135"/>
      <c r="I33" s="135"/>
    </row>
    <row r="34" spans="1:9" x14ac:dyDescent="0.2">
      <c r="A34" s="135"/>
      <c r="B34" s="135"/>
      <c r="C34" s="135"/>
      <c r="D34" s="135"/>
      <c r="E34" s="135"/>
      <c r="F34" s="135"/>
      <c r="G34" s="135"/>
      <c r="H34" s="135"/>
      <c r="I34" s="135"/>
    </row>
    <row r="35" spans="1:9" x14ac:dyDescent="0.2">
      <c r="A35" s="135"/>
      <c r="B35" s="135"/>
      <c r="C35" s="135"/>
      <c r="D35" s="135"/>
      <c r="E35" s="135"/>
      <c r="F35" s="135"/>
      <c r="G35" s="135"/>
      <c r="H35" s="135"/>
      <c r="I35" s="135"/>
    </row>
    <row r="36" spans="1:9" x14ac:dyDescent="0.2">
      <c r="A36" s="135"/>
      <c r="B36" s="135"/>
      <c r="C36" s="135"/>
      <c r="D36" s="135"/>
      <c r="E36" s="135"/>
      <c r="F36" s="135"/>
      <c r="G36" s="135"/>
      <c r="H36" s="135"/>
      <c r="I36" s="135"/>
    </row>
    <row r="37" spans="1:9" x14ac:dyDescent="0.2">
      <c r="A37" s="135"/>
      <c r="B37" s="135"/>
      <c r="C37" s="135"/>
      <c r="D37" s="135"/>
      <c r="E37" s="135"/>
      <c r="F37" s="135"/>
      <c r="G37" s="135"/>
      <c r="H37" s="135"/>
      <c r="I37" s="135"/>
    </row>
    <row r="38" spans="1:9" x14ac:dyDescent="0.2">
      <c r="A38" s="135"/>
      <c r="B38" s="135"/>
      <c r="C38" s="135"/>
      <c r="D38" s="135"/>
      <c r="E38" s="135"/>
      <c r="F38" s="135"/>
      <c r="G38" s="135"/>
      <c r="H38" s="135"/>
      <c r="I38" s="135"/>
    </row>
    <row r="39" spans="1:9" x14ac:dyDescent="0.2">
      <c r="A39" s="135"/>
      <c r="B39" s="135"/>
      <c r="C39" s="135"/>
      <c r="D39" s="135"/>
      <c r="E39" s="135"/>
      <c r="F39" s="135"/>
      <c r="G39" s="135"/>
      <c r="H39" s="135"/>
      <c r="I39" s="135"/>
    </row>
    <row r="40" spans="1:9" x14ac:dyDescent="0.2">
      <c r="A40" s="135"/>
      <c r="B40" s="135"/>
      <c r="C40" s="135"/>
      <c r="D40" s="135"/>
      <c r="E40" s="135"/>
      <c r="F40" s="135"/>
      <c r="G40" s="135"/>
      <c r="H40" s="135"/>
      <c r="I40" s="135"/>
    </row>
    <row r="41" spans="1:9" x14ac:dyDescent="0.2">
      <c r="A41" s="135"/>
      <c r="B41" s="135"/>
      <c r="C41" s="135"/>
      <c r="D41" s="135"/>
      <c r="E41" s="135"/>
      <c r="F41" s="135"/>
      <c r="G41" s="135"/>
      <c r="H41" s="135"/>
      <c r="I41" s="135"/>
    </row>
    <row r="42" spans="1:9" ht="14.25" x14ac:dyDescent="0.2">
      <c r="A42" s="135"/>
      <c r="B42" s="135"/>
      <c r="C42" s="135"/>
      <c r="E42" s="136" t="s">
        <v>83</v>
      </c>
      <c r="F42" s="135"/>
      <c r="G42" s="135"/>
      <c r="H42" s="135"/>
      <c r="I42" s="135"/>
    </row>
    <row r="43" spans="1:9" x14ac:dyDescent="0.2">
      <c r="A43" s="135"/>
      <c r="B43" s="135"/>
      <c r="C43" s="135"/>
      <c r="D43" s="135"/>
      <c r="E43" s="135"/>
      <c r="F43" s="135"/>
      <c r="G43" s="135"/>
      <c r="H43" s="135"/>
      <c r="I43" s="135"/>
    </row>
    <row r="44" spans="1:9" x14ac:dyDescent="0.2">
      <c r="A44" s="135"/>
      <c r="B44" s="135"/>
      <c r="C44" s="135"/>
      <c r="D44" s="135"/>
      <c r="E44" s="135"/>
      <c r="F44" s="135"/>
      <c r="G44" s="135"/>
      <c r="H44" s="135"/>
      <c r="I44" s="135"/>
    </row>
    <row r="45" spans="1:9" x14ac:dyDescent="0.2">
      <c r="A45" s="135"/>
      <c r="B45" s="135"/>
      <c r="C45" s="135"/>
      <c r="D45" s="135"/>
      <c r="E45" s="135"/>
      <c r="F45" s="135"/>
      <c r="G45" s="135"/>
      <c r="H45" s="135"/>
      <c r="I45" s="135"/>
    </row>
  </sheetData>
  <sheetProtection algorithmName="SHA-512" hashValue="rQtQ8leXJqzzT/G/tX4ooYhirtHadbHt2rlxXUmSrFFv3DclzSS6gYycbT1BZVA42wdMwyaINtD5LU5DBJxOww==" saltValue="pc/AX1h5mtsUdmka0sNpjA==" spinCount="100000" sheet="1" selectLockedCells="1"/>
  <customSheetViews>
    <customSheetView guid="{0CFDFAE3-BA5A-49B1-8AEF-ACE06B5A41A2}">
      <pageMargins left="0.75" right="0.75" top="1" bottom="1" header="0.5" footer="0.5"/>
      <printOptions horizontalCentered="1"/>
      <pageSetup orientation="portrait" r:id="rId1"/>
      <headerFooter alignWithMargins="0"/>
    </customSheetView>
  </customSheetViews>
  <mergeCells count="3">
    <mergeCell ref="A6:I6"/>
    <mergeCell ref="A8:I8"/>
    <mergeCell ref="A10:I10"/>
  </mergeCells>
  <phoneticPr fontId="0" type="noConversion"/>
  <printOptions horizontalCentered="1"/>
  <pageMargins left="0.75" right="0.75" top="1" bottom="1" header="0.5" footer="0.5"/>
  <pageSetup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140"/>
  <sheetViews>
    <sheetView tabSelected="1" topLeftCell="A43" zoomScaleNormal="100" zoomScaleSheetLayoutView="130" workbookViewId="0">
      <selection activeCell="B42" sqref="B42"/>
    </sheetView>
  </sheetViews>
  <sheetFormatPr defaultColWidth="9.140625" defaultRowHeight="12.75" x14ac:dyDescent="0.2"/>
  <cols>
    <col min="1" max="1" width="48" style="30" customWidth="1"/>
    <col min="2" max="2" width="13.28515625" style="113" bestFit="1" customWidth="1"/>
    <col min="3" max="3" width="12.5703125" style="114" customWidth="1"/>
    <col min="4" max="4" width="7.42578125" style="114" customWidth="1"/>
    <col min="5" max="5" width="15.140625" style="30" customWidth="1"/>
    <col min="6" max="6" width="14.140625" style="30" customWidth="1"/>
    <col min="7" max="16384" width="9.140625" style="30"/>
  </cols>
  <sheetData>
    <row r="1" spans="1:7" x14ac:dyDescent="0.2">
      <c r="A1" s="27"/>
      <c r="B1" s="28"/>
      <c r="C1" s="29"/>
      <c r="D1" s="29"/>
      <c r="E1" s="27"/>
      <c r="F1" s="27"/>
      <c r="G1" s="27"/>
    </row>
    <row r="2" spans="1:7" x14ac:dyDescent="0.2">
      <c r="A2" s="27"/>
      <c r="B2" s="28"/>
      <c r="C2" s="29"/>
      <c r="D2" s="29"/>
      <c r="E2" s="27"/>
      <c r="F2" s="27"/>
      <c r="G2" s="27"/>
    </row>
    <row r="3" spans="1:7" x14ac:dyDescent="0.2">
      <c r="A3" s="27"/>
      <c r="B3" s="31"/>
      <c r="C3" s="29"/>
      <c r="D3" s="29"/>
      <c r="E3" s="27"/>
      <c r="F3" s="27"/>
      <c r="G3" s="27"/>
    </row>
    <row r="4" spans="1:7" x14ac:dyDescent="0.2">
      <c r="A4" s="27"/>
      <c r="B4" s="31"/>
      <c r="C4" s="29"/>
      <c r="D4" s="29"/>
      <c r="E4" s="27"/>
      <c r="F4" s="27"/>
      <c r="G4" s="27"/>
    </row>
    <row r="5" spans="1:7" x14ac:dyDescent="0.2">
      <c r="A5" s="27"/>
      <c r="B5" s="31"/>
      <c r="C5" s="29"/>
      <c r="D5" s="29"/>
      <c r="E5" s="27"/>
      <c r="F5" s="27"/>
      <c r="G5" s="27"/>
    </row>
    <row r="6" spans="1:7" x14ac:dyDescent="0.2">
      <c r="A6" s="27"/>
      <c r="B6" s="31"/>
      <c r="C6" s="29"/>
      <c r="D6" s="29"/>
      <c r="E6" s="27"/>
      <c r="F6" s="27"/>
      <c r="G6" s="27"/>
    </row>
    <row r="7" spans="1:7" x14ac:dyDescent="0.2">
      <c r="A7" s="27"/>
      <c r="B7" s="31"/>
      <c r="C7" s="29"/>
      <c r="D7" s="29"/>
      <c r="E7" s="27"/>
      <c r="F7" s="27"/>
      <c r="G7" s="27"/>
    </row>
    <row r="8" spans="1:7" x14ac:dyDescent="0.2">
      <c r="A8" s="27"/>
      <c r="B8" s="31"/>
      <c r="C8" s="29"/>
      <c r="D8" s="29"/>
      <c r="E8" s="27"/>
      <c r="F8" s="27"/>
      <c r="G8" s="27"/>
    </row>
    <row r="9" spans="1:7" x14ac:dyDescent="0.2">
      <c r="A9" s="27"/>
      <c r="B9" s="31"/>
      <c r="C9" s="29"/>
      <c r="D9" s="29"/>
      <c r="E9" s="27"/>
      <c r="F9" s="27"/>
      <c r="G9" s="27"/>
    </row>
    <row r="10" spans="1:7" x14ac:dyDescent="0.2">
      <c r="A10" s="27"/>
      <c r="B10" s="31"/>
      <c r="C10" s="29"/>
      <c r="D10" s="29"/>
      <c r="E10" s="27"/>
      <c r="F10" s="27"/>
      <c r="G10" s="27"/>
    </row>
    <row r="11" spans="1:7" ht="13.5" thickBot="1" x14ac:dyDescent="0.25">
      <c r="A11" s="27"/>
      <c r="B11" s="31"/>
      <c r="C11" s="29"/>
      <c r="D11" s="29"/>
      <c r="E11" s="27"/>
      <c r="F11" s="27"/>
      <c r="G11" s="27"/>
    </row>
    <row r="12" spans="1:7" ht="13.5" thickBot="1" x14ac:dyDescent="0.25">
      <c r="A12" s="32" t="s">
        <v>0</v>
      </c>
      <c r="B12" s="33" t="s">
        <v>1</v>
      </c>
      <c r="C12" s="140" t="s">
        <v>2</v>
      </c>
      <c r="D12" s="141"/>
      <c r="E12" s="142"/>
      <c r="F12" s="32" t="s">
        <v>3</v>
      </c>
      <c r="G12" s="27"/>
    </row>
    <row r="13" spans="1:7" x14ac:dyDescent="0.2">
      <c r="A13" s="34"/>
      <c r="B13" s="35"/>
      <c r="C13" s="138"/>
      <c r="D13" s="139"/>
      <c r="E13" s="23"/>
      <c r="F13" s="36"/>
      <c r="G13" s="27"/>
    </row>
    <row r="14" spans="1:7" x14ac:dyDescent="0.2">
      <c r="A14" s="37" t="s">
        <v>15</v>
      </c>
      <c r="B14" s="38"/>
      <c r="C14" s="39"/>
      <c r="D14" s="40"/>
      <c r="E14" s="41"/>
      <c r="F14" s="16"/>
      <c r="G14" s="27"/>
    </row>
    <row r="15" spans="1:7" x14ac:dyDescent="0.2">
      <c r="A15" s="37" t="s">
        <v>16</v>
      </c>
      <c r="B15" s="1"/>
      <c r="C15" s="5">
        <v>0</v>
      </c>
      <c r="D15" s="40" t="s">
        <v>6</v>
      </c>
      <c r="E15" s="42"/>
      <c r="F15" s="16">
        <f>B15*C15</f>
        <v>0</v>
      </c>
      <c r="G15" s="27"/>
    </row>
    <row r="16" spans="1:7" x14ac:dyDescent="0.2">
      <c r="A16" s="37" t="s">
        <v>17</v>
      </c>
      <c r="B16" s="1"/>
      <c r="C16" s="5">
        <v>0</v>
      </c>
      <c r="D16" s="40" t="s">
        <v>6</v>
      </c>
      <c r="E16" s="42"/>
      <c r="F16" s="16">
        <f t="shared" ref="F16:F25" si="0">B16*C16</f>
        <v>0</v>
      </c>
      <c r="G16" s="27"/>
    </row>
    <row r="17" spans="1:9" x14ac:dyDescent="0.2">
      <c r="A17" s="37" t="s">
        <v>18</v>
      </c>
      <c r="B17" s="1"/>
      <c r="C17" s="5">
        <v>0</v>
      </c>
      <c r="D17" s="40" t="s">
        <v>6</v>
      </c>
      <c r="E17" s="42"/>
      <c r="F17" s="16">
        <f t="shared" si="0"/>
        <v>0</v>
      </c>
      <c r="G17" s="27"/>
    </row>
    <row r="18" spans="1:9" x14ac:dyDescent="0.2">
      <c r="A18" s="37" t="s">
        <v>19</v>
      </c>
      <c r="B18" s="1"/>
      <c r="C18" s="5">
        <v>0</v>
      </c>
      <c r="D18" s="40" t="s">
        <v>6</v>
      </c>
      <c r="E18" s="42"/>
      <c r="F18" s="16">
        <f t="shared" si="0"/>
        <v>0</v>
      </c>
      <c r="G18" s="27"/>
    </row>
    <row r="19" spans="1:9" x14ac:dyDescent="0.2">
      <c r="A19" s="37" t="s">
        <v>20</v>
      </c>
      <c r="B19" s="1"/>
      <c r="C19" s="5">
        <v>0</v>
      </c>
      <c r="D19" s="40" t="s">
        <v>6</v>
      </c>
      <c r="E19" s="42"/>
      <c r="F19" s="16">
        <f t="shared" si="0"/>
        <v>0</v>
      </c>
      <c r="G19" s="27"/>
    </row>
    <row r="20" spans="1:9" x14ac:dyDescent="0.2">
      <c r="A20" s="37" t="s">
        <v>21</v>
      </c>
      <c r="B20" s="1"/>
      <c r="C20" s="5">
        <v>0</v>
      </c>
      <c r="D20" s="40" t="s">
        <v>6</v>
      </c>
      <c r="E20" s="42"/>
      <c r="F20" s="16">
        <f t="shared" si="0"/>
        <v>0</v>
      </c>
      <c r="G20" s="27"/>
      <c r="I20" s="43"/>
    </row>
    <row r="21" spans="1:9" x14ac:dyDescent="0.2">
      <c r="A21" s="37" t="s">
        <v>22</v>
      </c>
      <c r="B21" s="1"/>
      <c r="C21" s="5">
        <v>0</v>
      </c>
      <c r="D21" s="40" t="s">
        <v>6</v>
      </c>
      <c r="E21" s="42"/>
      <c r="F21" s="16">
        <f t="shared" si="0"/>
        <v>0</v>
      </c>
      <c r="G21" s="27"/>
    </row>
    <row r="22" spans="1:9" x14ac:dyDescent="0.2">
      <c r="A22" s="37" t="s">
        <v>23</v>
      </c>
      <c r="B22" s="1"/>
      <c r="C22" s="5">
        <v>0</v>
      </c>
      <c r="D22" s="40" t="s">
        <v>6</v>
      </c>
      <c r="E22" s="42"/>
      <c r="F22" s="16">
        <f t="shared" si="0"/>
        <v>0</v>
      </c>
      <c r="G22" s="27"/>
    </row>
    <row r="23" spans="1:9" x14ac:dyDescent="0.2">
      <c r="A23" s="37"/>
      <c r="B23" s="1"/>
      <c r="C23" s="5">
        <v>0</v>
      </c>
      <c r="D23" s="40" t="s">
        <v>6</v>
      </c>
      <c r="E23" s="42"/>
      <c r="F23" s="16">
        <f>B23*C23</f>
        <v>0</v>
      </c>
      <c r="G23" s="27"/>
    </row>
    <row r="24" spans="1:9" x14ac:dyDescent="0.2">
      <c r="A24" s="37"/>
      <c r="B24" s="14"/>
      <c r="C24" s="5"/>
      <c r="D24" s="40"/>
      <c r="E24" s="42"/>
      <c r="F24" s="16"/>
      <c r="G24" s="27"/>
    </row>
    <row r="25" spans="1:9" x14ac:dyDescent="0.2">
      <c r="A25" s="37" t="s">
        <v>24</v>
      </c>
      <c r="B25" s="1"/>
      <c r="C25" s="5">
        <v>0</v>
      </c>
      <c r="D25" s="40" t="s">
        <v>6</v>
      </c>
      <c r="E25" s="42"/>
      <c r="F25" s="16">
        <f t="shared" si="0"/>
        <v>0</v>
      </c>
      <c r="G25" s="27"/>
    </row>
    <row r="26" spans="1:9" x14ac:dyDescent="0.2">
      <c r="A26" s="37"/>
      <c r="B26" s="1"/>
      <c r="C26" s="5">
        <v>0</v>
      </c>
      <c r="D26" s="40" t="s">
        <v>6</v>
      </c>
      <c r="E26" s="42"/>
      <c r="F26" s="16">
        <f>B26*C26</f>
        <v>0</v>
      </c>
      <c r="G26" s="27"/>
    </row>
    <row r="27" spans="1:9" x14ac:dyDescent="0.2">
      <c r="A27" s="37"/>
      <c r="B27" s="14"/>
      <c r="C27" s="5"/>
      <c r="D27" s="40"/>
      <c r="E27" s="42"/>
      <c r="F27" s="16"/>
      <c r="G27" s="27"/>
    </row>
    <row r="28" spans="1:9" x14ac:dyDescent="0.2">
      <c r="A28" s="37" t="s">
        <v>7</v>
      </c>
      <c r="B28" s="14"/>
      <c r="C28" s="5"/>
      <c r="D28" s="40"/>
      <c r="E28" s="42"/>
      <c r="F28" s="16"/>
      <c r="G28" s="27"/>
    </row>
    <row r="29" spans="1:9" x14ac:dyDescent="0.2">
      <c r="A29" s="44" t="s">
        <v>25</v>
      </c>
      <c r="B29" s="1"/>
      <c r="C29" s="5">
        <v>0</v>
      </c>
      <c r="D29" s="40" t="s">
        <v>5</v>
      </c>
      <c r="E29" s="42"/>
      <c r="F29" s="16">
        <f>B29*C29</f>
        <v>0</v>
      </c>
      <c r="G29" s="27"/>
    </row>
    <row r="30" spans="1:9" x14ac:dyDescent="0.2">
      <c r="A30" s="44" t="s">
        <v>26</v>
      </c>
      <c r="B30" s="1"/>
      <c r="C30" s="5">
        <v>0</v>
      </c>
      <c r="D30" s="40" t="s">
        <v>5</v>
      </c>
      <c r="E30" s="42"/>
      <c r="F30" s="16">
        <f>B30*C30</f>
        <v>0</v>
      </c>
      <c r="G30" s="27"/>
    </row>
    <row r="31" spans="1:9" x14ac:dyDescent="0.2">
      <c r="A31" s="37"/>
      <c r="B31" s="1"/>
      <c r="C31" s="5">
        <v>0</v>
      </c>
      <c r="D31" s="40" t="s">
        <v>5</v>
      </c>
      <c r="E31" s="42"/>
      <c r="F31" s="16">
        <f>B31*C31</f>
        <v>0</v>
      </c>
      <c r="G31" s="27"/>
    </row>
    <row r="32" spans="1:9" x14ac:dyDescent="0.2">
      <c r="A32" s="37"/>
      <c r="B32" s="14"/>
      <c r="C32" s="5"/>
      <c r="D32" s="40"/>
      <c r="E32" s="42"/>
      <c r="F32" s="16"/>
      <c r="G32" s="27"/>
    </row>
    <row r="33" spans="1:24" x14ac:dyDescent="0.2">
      <c r="A33" s="37" t="s">
        <v>14</v>
      </c>
      <c r="B33" s="13"/>
      <c r="C33" s="5"/>
      <c r="D33" s="40"/>
      <c r="E33" s="41"/>
      <c r="F33" s="16"/>
      <c r="G33" s="27"/>
    </row>
    <row r="34" spans="1:24" x14ac:dyDescent="0.2">
      <c r="A34" s="44" t="s">
        <v>27</v>
      </c>
      <c r="B34" s="1"/>
      <c r="C34" s="5">
        <v>0</v>
      </c>
      <c r="D34" s="40" t="s">
        <v>5</v>
      </c>
      <c r="E34" s="41"/>
      <c r="F34" s="16">
        <f>B34*C34</f>
        <v>0</v>
      </c>
      <c r="G34" s="27"/>
    </row>
    <row r="35" spans="1:24" x14ac:dyDescent="0.2">
      <c r="A35" s="44" t="s">
        <v>28</v>
      </c>
      <c r="B35" s="1"/>
      <c r="C35" s="5">
        <v>0</v>
      </c>
      <c r="D35" s="40" t="s">
        <v>5</v>
      </c>
      <c r="E35" s="42"/>
      <c r="F35" s="16">
        <f>B35*C35</f>
        <v>0</v>
      </c>
      <c r="G35" s="25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</row>
    <row r="36" spans="1:24" x14ac:dyDescent="0.2">
      <c r="A36" s="44" t="s">
        <v>29</v>
      </c>
      <c r="B36" s="1"/>
      <c r="C36" s="5">
        <v>0</v>
      </c>
      <c r="D36" s="40" t="s">
        <v>5</v>
      </c>
      <c r="E36" s="42"/>
      <c r="F36" s="16">
        <f>B36*C36</f>
        <v>0</v>
      </c>
      <c r="G36" s="25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</row>
    <row r="37" spans="1:24" x14ac:dyDescent="0.2">
      <c r="A37" s="37"/>
      <c r="B37" s="1"/>
      <c r="C37" s="5">
        <v>0</v>
      </c>
      <c r="D37" s="40" t="s">
        <v>5</v>
      </c>
      <c r="E37" s="42"/>
      <c r="F37" s="16">
        <f>B37*C37</f>
        <v>0</v>
      </c>
      <c r="G37" s="27"/>
    </row>
    <row r="38" spans="1:24" x14ac:dyDescent="0.2">
      <c r="A38" s="37"/>
      <c r="B38" s="14"/>
      <c r="C38" s="5"/>
      <c r="D38" s="40"/>
      <c r="E38" s="42"/>
      <c r="F38" s="16"/>
      <c r="G38" s="45"/>
      <c r="H38" s="43"/>
      <c r="I38" s="43"/>
      <c r="J38" s="46"/>
      <c r="K38" s="43"/>
      <c r="L38" s="43"/>
      <c r="M38" s="46"/>
      <c r="N38" s="43"/>
      <c r="O38" s="43"/>
      <c r="P38" s="46"/>
      <c r="Q38" s="43"/>
      <c r="R38" s="43"/>
      <c r="S38" s="46"/>
      <c r="T38" s="43"/>
      <c r="U38" s="43"/>
      <c r="V38" s="46"/>
      <c r="W38" s="43"/>
      <c r="X38" s="43"/>
    </row>
    <row r="39" spans="1:24" x14ac:dyDescent="0.2">
      <c r="A39" s="37" t="s">
        <v>30</v>
      </c>
      <c r="B39" s="14"/>
      <c r="C39" s="5"/>
      <c r="D39" s="40"/>
      <c r="E39" s="42"/>
      <c r="F39" s="16"/>
      <c r="G39" s="47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</row>
    <row r="40" spans="1:24" x14ac:dyDescent="0.2">
      <c r="A40" s="44" t="s">
        <v>31</v>
      </c>
      <c r="B40" s="1"/>
      <c r="C40" s="5">
        <v>0</v>
      </c>
      <c r="D40" s="40" t="s">
        <v>5</v>
      </c>
      <c r="E40" s="42"/>
      <c r="F40" s="16">
        <f>B40*C40</f>
        <v>0</v>
      </c>
      <c r="G40" s="25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</row>
    <row r="41" spans="1:24" x14ac:dyDescent="0.2">
      <c r="A41" s="44" t="s">
        <v>32</v>
      </c>
      <c r="B41" s="1"/>
      <c r="C41" s="5">
        <v>0</v>
      </c>
      <c r="D41" s="40" t="s">
        <v>5</v>
      </c>
      <c r="E41" s="42"/>
      <c r="F41" s="16">
        <f>B41*C41</f>
        <v>0</v>
      </c>
      <c r="G41" s="25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</row>
    <row r="42" spans="1:24" x14ac:dyDescent="0.2">
      <c r="A42" s="44" t="s">
        <v>33</v>
      </c>
      <c r="B42" s="1"/>
      <c r="C42" s="5">
        <v>0</v>
      </c>
      <c r="D42" s="40" t="s">
        <v>5</v>
      </c>
      <c r="E42" s="49"/>
      <c r="F42" s="16">
        <f>B42*C42</f>
        <v>0</v>
      </c>
      <c r="G42" s="25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</row>
    <row r="43" spans="1:24" x14ac:dyDescent="0.2">
      <c r="A43" s="44" t="s">
        <v>34</v>
      </c>
      <c r="B43" s="1"/>
      <c r="C43" s="5">
        <v>0</v>
      </c>
      <c r="D43" s="40" t="s">
        <v>5</v>
      </c>
      <c r="E43" s="42"/>
      <c r="F43" s="16">
        <f>B43*C43</f>
        <v>0</v>
      </c>
      <c r="G43" s="27"/>
    </row>
    <row r="44" spans="1:24" x14ac:dyDescent="0.2">
      <c r="A44" s="37"/>
      <c r="B44" s="1"/>
      <c r="C44" s="5">
        <v>0</v>
      </c>
      <c r="D44" s="40" t="s">
        <v>5</v>
      </c>
      <c r="E44" s="42"/>
      <c r="F44" s="16">
        <f>B44*C44</f>
        <v>0</v>
      </c>
      <c r="G44" s="27"/>
    </row>
    <row r="45" spans="1:24" x14ac:dyDescent="0.2">
      <c r="A45" s="37"/>
      <c r="B45" s="14"/>
      <c r="C45" s="5"/>
      <c r="D45" s="40"/>
      <c r="E45" s="42"/>
      <c r="F45" s="16"/>
      <c r="G45" s="27"/>
    </row>
    <row r="46" spans="1:24" x14ac:dyDescent="0.2">
      <c r="A46" s="37" t="s">
        <v>35</v>
      </c>
      <c r="B46" s="14"/>
      <c r="C46" s="5"/>
      <c r="D46" s="40"/>
      <c r="E46" s="42"/>
      <c r="F46" s="16"/>
      <c r="G46" s="27"/>
    </row>
    <row r="47" spans="1:24" x14ac:dyDescent="0.2">
      <c r="A47" s="44" t="s">
        <v>36</v>
      </c>
      <c r="B47" s="1"/>
      <c r="C47" s="5">
        <v>0</v>
      </c>
      <c r="D47" s="40" t="s">
        <v>5</v>
      </c>
      <c r="E47" s="42"/>
      <c r="F47" s="16">
        <f t="shared" ref="F47:F55" si="1">B47*C47</f>
        <v>0</v>
      </c>
      <c r="G47" s="27"/>
    </row>
    <row r="48" spans="1:24" x14ac:dyDescent="0.2">
      <c r="A48" s="44" t="s">
        <v>37</v>
      </c>
      <c r="B48" s="1"/>
      <c r="C48" s="5">
        <v>0</v>
      </c>
      <c r="D48" s="40" t="s">
        <v>5</v>
      </c>
      <c r="E48" s="41"/>
      <c r="F48" s="16">
        <f t="shared" si="1"/>
        <v>0</v>
      </c>
      <c r="G48" s="27"/>
    </row>
    <row r="49" spans="1:7" x14ac:dyDescent="0.2">
      <c r="A49" s="44" t="s">
        <v>38</v>
      </c>
      <c r="B49" s="1"/>
      <c r="C49" s="5">
        <v>0</v>
      </c>
      <c r="D49" s="40" t="s">
        <v>5</v>
      </c>
      <c r="E49" s="41"/>
      <c r="F49" s="16">
        <f t="shared" si="1"/>
        <v>0</v>
      </c>
      <c r="G49" s="27"/>
    </row>
    <row r="50" spans="1:7" x14ac:dyDescent="0.2">
      <c r="A50" s="37"/>
      <c r="B50" s="1"/>
      <c r="C50" s="5">
        <v>0</v>
      </c>
      <c r="D50" s="40" t="s">
        <v>5</v>
      </c>
      <c r="E50" s="42"/>
      <c r="F50" s="16">
        <f>B50*C50</f>
        <v>0</v>
      </c>
      <c r="G50" s="27"/>
    </row>
    <row r="51" spans="1:7" x14ac:dyDescent="0.2">
      <c r="A51" s="44"/>
      <c r="B51" s="14"/>
      <c r="C51" s="5"/>
      <c r="D51" s="40"/>
      <c r="E51" s="41"/>
      <c r="F51" s="16"/>
      <c r="G51" s="27"/>
    </row>
    <row r="52" spans="1:7" x14ac:dyDescent="0.2">
      <c r="A52" s="37" t="s">
        <v>42</v>
      </c>
      <c r="B52" s="14"/>
      <c r="C52" s="5"/>
      <c r="D52" s="40"/>
      <c r="E52" s="41"/>
      <c r="F52" s="16"/>
      <c r="G52" s="27"/>
    </row>
    <row r="53" spans="1:7" x14ac:dyDescent="0.2">
      <c r="A53" s="44" t="s">
        <v>16</v>
      </c>
      <c r="B53" s="1"/>
      <c r="C53" s="5">
        <v>0</v>
      </c>
      <c r="D53" s="40" t="s">
        <v>5</v>
      </c>
      <c r="E53" s="41"/>
      <c r="F53" s="16">
        <f t="shared" si="1"/>
        <v>0</v>
      </c>
      <c r="G53" s="27"/>
    </row>
    <row r="54" spans="1:7" x14ac:dyDescent="0.2">
      <c r="A54" s="44" t="s">
        <v>17</v>
      </c>
      <c r="B54" s="1"/>
      <c r="C54" s="5">
        <v>0</v>
      </c>
      <c r="D54" s="40" t="s">
        <v>5</v>
      </c>
      <c r="E54" s="41"/>
      <c r="F54" s="16">
        <f t="shared" si="1"/>
        <v>0</v>
      </c>
      <c r="G54" s="27"/>
    </row>
    <row r="55" spans="1:7" x14ac:dyDescent="0.2">
      <c r="A55" s="44" t="s">
        <v>19</v>
      </c>
      <c r="B55" s="1"/>
      <c r="C55" s="5">
        <v>0</v>
      </c>
      <c r="D55" s="40" t="s">
        <v>5</v>
      </c>
      <c r="E55" s="41"/>
      <c r="F55" s="16">
        <f t="shared" si="1"/>
        <v>0</v>
      </c>
      <c r="G55" s="27"/>
    </row>
    <row r="56" spans="1:7" x14ac:dyDescent="0.2">
      <c r="A56" s="37"/>
      <c r="B56" s="1"/>
      <c r="C56" s="5">
        <v>0</v>
      </c>
      <c r="D56" s="40" t="s">
        <v>5</v>
      </c>
      <c r="E56" s="42"/>
      <c r="F56" s="16">
        <f>B56*C56</f>
        <v>0</v>
      </c>
      <c r="G56" s="27"/>
    </row>
    <row r="57" spans="1:7" x14ac:dyDescent="0.2">
      <c r="A57" s="44"/>
      <c r="B57" s="14"/>
      <c r="C57" s="5"/>
      <c r="D57" s="40"/>
      <c r="E57" s="41"/>
      <c r="F57" s="16"/>
      <c r="G57" s="27"/>
    </row>
    <row r="58" spans="1:7" x14ac:dyDescent="0.2">
      <c r="A58" s="37" t="s">
        <v>4</v>
      </c>
      <c r="B58" s="14"/>
      <c r="C58" s="5"/>
      <c r="D58" s="40"/>
      <c r="E58" s="41"/>
      <c r="F58" s="16"/>
      <c r="G58" s="27"/>
    </row>
    <row r="59" spans="1:7" x14ac:dyDescent="0.2">
      <c r="A59" s="44" t="s">
        <v>39</v>
      </c>
      <c r="B59" s="1"/>
      <c r="C59" s="5">
        <v>0</v>
      </c>
      <c r="D59" s="40" t="s">
        <v>6</v>
      </c>
      <c r="E59" s="41"/>
      <c r="F59" s="16">
        <f t="shared" ref="F59:F93" si="2">B59*C59</f>
        <v>0</v>
      </c>
      <c r="G59" s="27"/>
    </row>
    <row r="60" spans="1:7" x14ac:dyDescent="0.2">
      <c r="A60" s="44" t="s">
        <v>40</v>
      </c>
      <c r="B60" s="1"/>
      <c r="C60" s="5">
        <v>0</v>
      </c>
      <c r="D60" s="40" t="s">
        <v>5</v>
      </c>
      <c r="E60" s="41"/>
      <c r="F60" s="16">
        <f t="shared" si="2"/>
        <v>0</v>
      </c>
      <c r="G60" s="27"/>
    </row>
    <row r="61" spans="1:7" x14ac:dyDescent="0.2">
      <c r="A61" s="44" t="s">
        <v>41</v>
      </c>
      <c r="B61" s="1"/>
      <c r="C61" s="5">
        <v>0</v>
      </c>
      <c r="D61" s="40" t="s">
        <v>5</v>
      </c>
      <c r="E61" s="41"/>
      <c r="F61" s="16">
        <f t="shared" si="2"/>
        <v>0</v>
      </c>
      <c r="G61" s="27"/>
    </row>
    <row r="62" spans="1:7" x14ac:dyDescent="0.2">
      <c r="A62" s="44" t="s">
        <v>43</v>
      </c>
      <c r="B62" s="1"/>
      <c r="C62" s="5">
        <v>0</v>
      </c>
      <c r="D62" s="40" t="s">
        <v>8</v>
      </c>
      <c r="E62" s="41"/>
      <c r="F62" s="16">
        <f t="shared" si="2"/>
        <v>0</v>
      </c>
      <c r="G62" s="27"/>
    </row>
    <row r="63" spans="1:7" x14ac:dyDescent="0.2">
      <c r="A63" s="44" t="s">
        <v>44</v>
      </c>
      <c r="B63" s="1"/>
      <c r="C63" s="5">
        <v>0</v>
      </c>
      <c r="D63" s="50" t="s">
        <v>63</v>
      </c>
      <c r="E63" s="41"/>
      <c r="F63" s="16">
        <f t="shared" si="2"/>
        <v>0</v>
      </c>
      <c r="G63" s="27"/>
    </row>
    <row r="64" spans="1:7" x14ac:dyDescent="0.2">
      <c r="A64" s="44" t="s">
        <v>45</v>
      </c>
      <c r="B64" s="1"/>
      <c r="C64" s="5">
        <v>0</v>
      </c>
      <c r="D64" s="40" t="s">
        <v>8</v>
      </c>
      <c r="E64" s="41"/>
      <c r="F64" s="16">
        <f t="shared" si="2"/>
        <v>0</v>
      </c>
      <c r="G64" s="27"/>
    </row>
    <row r="65" spans="1:7" x14ac:dyDescent="0.2">
      <c r="A65" s="44" t="s">
        <v>46</v>
      </c>
      <c r="B65" s="1"/>
      <c r="C65" s="5">
        <v>0</v>
      </c>
      <c r="D65" s="40" t="s">
        <v>5</v>
      </c>
      <c r="E65" s="41"/>
      <c r="F65" s="16">
        <f t="shared" si="2"/>
        <v>0</v>
      </c>
      <c r="G65" s="27"/>
    </row>
    <row r="66" spans="1:7" x14ac:dyDescent="0.2">
      <c r="A66" s="37" t="s">
        <v>60</v>
      </c>
      <c r="B66" s="1"/>
      <c r="C66" s="5">
        <v>0</v>
      </c>
      <c r="D66" s="40" t="s">
        <v>5</v>
      </c>
      <c r="E66" s="41"/>
      <c r="F66" s="16">
        <f t="shared" si="2"/>
        <v>0</v>
      </c>
      <c r="G66" s="27"/>
    </row>
    <row r="67" spans="1:7" x14ac:dyDescent="0.2">
      <c r="A67" s="37" t="s">
        <v>62</v>
      </c>
      <c r="B67" s="1"/>
      <c r="C67" s="5">
        <v>0</v>
      </c>
      <c r="D67" s="50" t="s">
        <v>63</v>
      </c>
      <c r="E67" s="41"/>
      <c r="F67" s="16">
        <f t="shared" si="2"/>
        <v>0</v>
      </c>
      <c r="G67" s="27"/>
    </row>
    <row r="68" spans="1:7" x14ac:dyDescent="0.2">
      <c r="A68" s="37" t="s">
        <v>61</v>
      </c>
      <c r="B68" s="1"/>
      <c r="C68" s="5">
        <v>0</v>
      </c>
      <c r="D68" s="40" t="s">
        <v>5</v>
      </c>
      <c r="E68" s="41"/>
      <c r="F68" s="16">
        <f t="shared" si="2"/>
        <v>0</v>
      </c>
      <c r="G68" s="27"/>
    </row>
    <row r="69" spans="1:7" x14ac:dyDescent="0.2">
      <c r="A69" s="51" t="s">
        <v>81</v>
      </c>
      <c r="B69" s="2"/>
      <c r="C69" s="5">
        <v>0</v>
      </c>
      <c r="D69" s="52" t="s">
        <v>5</v>
      </c>
      <c r="E69" s="53"/>
      <c r="F69" s="16">
        <f t="shared" si="2"/>
        <v>0</v>
      </c>
      <c r="G69" s="27"/>
    </row>
    <row r="70" spans="1:7" x14ac:dyDescent="0.2">
      <c r="A70" s="12"/>
      <c r="B70" s="1"/>
      <c r="C70" s="5">
        <v>0</v>
      </c>
      <c r="D70" s="15"/>
      <c r="E70" s="42"/>
      <c r="F70" s="16">
        <f>B70*C70</f>
        <v>0</v>
      </c>
      <c r="G70" s="27"/>
    </row>
    <row r="71" spans="1:7" x14ac:dyDescent="0.2">
      <c r="A71" s="6"/>
      <c r="B71" s="2"/>
      <c r="C71" s="5">
        <v>0</v>
      </c>
      <c r="D71" s="7"/>
      <c r="E71" s="54"/>
      <c r="F71" s="16">
        <f t="shared" ref="F71:F81" si="3">B71*C71</f>
        <v>0</v>
      </c>
      <c r="G71" s="27"/>
    </row>
    <row r="72" spans="1:7" x14ac:dyDescent="0.2">
      <c r="A72" s="6"/>
      <c r="B72" s="2"/>
      <c r="C72" s="5">
        <v>0</v>
      </c>
      <c r="D72" s="7"/>
      <c r="E72" s="54"/>
      <c r="F72" s="16">
        <f t="shared" si="3"/>
        <v>0</v>
      </c>
      <c r="G72" s="27"/>
    </row>
    <row r="73" spans="1:7" x14ac:dyDescent="0.2">
      <c r="A73" s="6"/>
      <c r="B73" s="2"/>
      <c r="C73" s="5">
        <v>0</v>
      </c>
      <c r="D73" s="7"/>
      <c r="E73" s="54"/>
      <c r="F73" s="16">
        <f t="shared" si="3"/>
        <v>0</v>
      </c>
      <c r="G73" s="27"/>
    </row>
    <row r="74" spans="1:7" x14ac:dyDescent="0.2">
      <c r="A74" s="6"/>
      <c r="B74" s="2"/>
      <c r="C74" s="5">
        <v>0</v>
      </c>
      <c r="D74" s="7"/>
      <c r="E74" s="54"/>
      <c r="F74" s="16">
        <f t="shared" si="3"/>
        <v>0</v>
      </c>
      <c r="G74" s="27"/>
    </row>
    <row r="75" spans="1:7" x14ac:dyDescent="0.2">
      <c r="A75" s="6"/>
      <c r="B75" s="2"/>
      <c r="C75" s="5">
        <v>0</v>
      </c>
      <c r="D75" s="7"/>
      <c r="E75" s="54"/>
      <c r="F75" s="16">
        <f t="shared" si="3"/>
        <v>0</v>
      </c>
      <c r="G75" s="27"/>
    </row>
    <row r="76" spans="1:7" x14ac:dyDescent="0.2">
      <c r="A76" s="6"/>
      <c r="B76" s="2"/>
      <c r="C76" s="5">
        <v>0</v>
      </c>
      <c r="D76" s="7"/>
      <c r="E76" s="54"/>
      <c r="F76" s="16">
        <f t="shared" si="3"/>
        <v>0</v>
      </c>
      <c r="G76" s="27"/>
    </row>
    <row r="77" spans="1:7" x14ac:dyDescent="0.2">
      <c r="A77" s="6"/>
      <c r="B77" s="2"/>
      <c r="C77" s="5">
        <v>0</v>
      </c>
      <c r="D77" s="7"/>
      <c r="E77" s="54"/>
      <c r="F77" s="16">
        <f t="shared" si="3"/>
        <v>0</v>
      </c>
      <c r="G77" s="27"/>
    </row>
    <row r="78" spans="1:7" x14ac:dyDescent="0.2">
      <c r="A78" s="6"/>
      <c r="B78" s="2"/>
      <c r="C78" s="5">
        <v>0</v>
      </c>
      <c r="D78" s="7"/>
      <c r="E78" s="54"/>
      <c r="F78" s="16">
        <f t="shared" si="3"/>
        <v>0</v>
      </c>
      <c r="G78" s="27"/>
    </row>
    <row r="79" spans="1:7" x14ac:dyDescent="0.2">
      <c r="A79" s="6"/>
      <c r="B79" s="2"/>
      <c r="C79" s="5">
        <v>0</v>
      </c>
      <c r="D79" s="7"/>
      <c r="E79" s="54"/>
      <c r="F79" s="16">
        <f t="shared" si="3"/>
        <v>0</v>
      </c>
      <c r="G79" s="27"/>
    </row>
    <row r="80" spans="1:7" x14ac:dyDescent="0.2">
      <c r="A80" s="6"/>
      <c r="B80" s="2"/>
      <c r="C80" s="5">
        <v>0</v>
      </c>
      <c r="D80" s="7"/>
      <c r="E80" s="54"/>
      <c r="F80" s="16">
        <f t="shared" si="3"/>
        <v>0</v>
      </c>
      <c r="G80" s="27"/>
    </row>
    <row r="81" spans="1:7" x14ac:dyDescent="0.2">
      <c r="A81" s="6"/>
      <c r="B81" s="2"/>
      <c r="C81" s="5">
        <v>0</v>
      </c>
      <c r="D81" s="7"/>
      <c r="E81" s="54"/>
      <c r="F81" s="16">
        <f t="shared" si="3"/>
        <v>0</v>
      </c>
      <c r="G81" s="27"/>
    </row>
    <row r="82" spans="1:7" x14ac:dyDescent="0.2">
      <c r="A82" s="6"/>
      <c r="B82" s="2"/>
      <c r="C82" s="5">
        <v>0</v>
      </c>
      <c r="D82" s="7"/>
      <c r="E82" s="53"/>
      <c r="F82" s="16">
        <f t="shared" si="2"/>
        <v>0</v>
      </c>
      <c r="G82" s="27"/>
    </row>
    <row r="83" spans="1:7" x14ac:dyDescent="0.2">
      <c r="A83" s="6"/>
      <c r="B83" s="2"/>
      <c r="C83" s="5">
        <v>0</v>
      </c>
      <c r="D83" s="7"/>
      <c r="E83" s="53"/>
      <c r="F83" s="16">
        <f t="shared" si="2"/>
        <v>0</v>
      </c>
      <c r="G83" s="27"/>
    </row>
    <row r="84" spans="1:7" x14ac:dyDescent="0.2">
      <c r="A84" s="6"/>
      <c r="B84" s="2"/>
      <c r="C84" s="5">
        <v>0</v>
      </c>
      <c r="D84" s="7"/>
      <c r="E84" s="53"/>
      <c r="F84" s="16">
        <f t="shared" ref="F84" si="4">B84*C84</f>
        <v>0</v>
      </c>
      <c r="G84" s="27"/>
    </row>
    <row r="85" spans="1:7" x14ac:dyDescent="0.2">
      <c r="A85" s="6"/>
      <c r="B85" s="2"/>
      <c r="C85" s="5">
        <v>0</v>
      </c>
      <c r="D85" s="7"/>
      <c r="E85" s="53"/>
      <c r="F85" s="16">
        <f t="shared" si="2"/>
        <v>0</v>
      </c>
      <c r="G85" s="27"/>
    </row>
    <row r="86" spans="1:7" x14ac:dyDescent="0.2">
      <c r="A86" s="6"/>
      <c r="B86" s="2"/>
      <c r="C86" s="5">
        <v>0</v>
      </c>
      <c r="D86" s="7"/>
      <c r="E86" s="53"/>
      <c r="F86" s="16">
        <f t="shared" si="2"/>
        <v>0</v>
      </c>
      <c r="G86" s="27"/>
    </row>
    <row r="87" spans="1:7" x14ac:dyDescent="0.2">
      <c r="A87" s="6"/>
      <c r="B87" s="2"/>
      <c r="C87" s="5">
        <v>0</v>
      </c>
      <c r="D87" s="7"/>
      <c r="E87" s="53"/>
      <c r="F87" s="16">
        <f t="shared" si="2"/>
        <v>0</v>
      </c>
      <c r="G87" s="27"/>
    </row>
    <row r="88" spans="1:7" x14ac:dyDescent="0.2">
      <c r="A88" s="6"/>
      <c r="B88" s="2"/>
      <c r="C88" s="5">
        <v>0</v>
      </c>
      <c r="D88" s="7"/>
      <c r="E88" s="53"/>
      <c r="F88" s="16">
        <f t="shared" si="2"/>
        <v>0</v>
      </c>
      <c r="G88" s="27"/>
    </row>
    <row r="89" spans="1:7" x14ac:dyDescent="0.2">
      <c r="A89" s="6"/>
      <c r="B89" s="2"/>
      <c r="C89" s="5">
        <v>0</v>
      </c>
      <c r="D89" s="7"/>
      <c r="E89" s="53"/>
      <c r="F89" s="16">
        <f t="shared" si="2"/>
        <v>0</v>
      </c>
      <c r="G89" s="27"/>
    </row>
    <row r="90" spans="1:7" x14ac:dyDescent="0.2">
      <c r="A90" s="8"/>
      <c r="B90" s="2"/>
      <c r="C90" s="5">
        <v>0</v>
      </c>
      <c r="D90" s="7"/>
      <c r="E90" s="53"/>
      <c r="F90" s="16">
        <f t="shared" si="2"/>
        <v>0</v>
      </c>
      <c r="G90" s="27"/>
    </row>
    <row r="91" spans="1:7" x14ac:dyDescent="0.2">
      <c r="A91" s="8"/>
      <c r="B91" s="2"/>
      <c r="C91" s="5">
        <v>0</v>
      </c>
      <c r="D91" s="7"/>
      <c r="E91" s="53"/>
      <c r="F91" s="16">
        <f t="shared" si="2"/>
        <v>0</v>
      </c>
      <c r="G91" s="27"/>
    </row>
    <row r="92" spans="1:7" x14ac:dyDescent="0.2">
      <c r="A92" s="8"/>
      <c r="B92" s="2"/>
      <c r="C92" s="5">
        <v>0</v>
      </c>
      <c r="D92" s="7"/>
      <c r="E92" s="53"/>
      <c r="F92" s="16">
        <f t="shared" si="2"/>
        <v>0</v>
      </c>
      <c r="G92" s="27"/>
    </row>
    <row r="93" spans="1:7" ht="13.5" thickBot="1" x14ac:dyDescent="0.25">
      <c r="A93" s="9"/>
      <c r="B93" s="3"/>
      <c r="C93" s="10"/>
      <c r="D93" s="11"/>
      <c r="E93" s="55"/>
      <c r="F93" s="56">
        <f t="shared" si="2"/>
        <v>0</v>
      </c>
      <c r="G93" s="27"/>
    </row>
    <row r="94" spans="1:7" ht="13.5" thickBot="1" x14ac:dyDescent="0.25">
      <c r="A94" s="27"/>
      <c r="B94" s="31"/>
      <c r="C94" s="29"/>
      <c r="D94" s="29"/>
      <c r="E94" s="27"/>
      <c r="F94" s="27"/>
      <c r="G94" s="27"/>
    </row>
    <row r="95" spans="1:7" ht="13.5" thickBot="1" x14ac:dyDescent="0.25">
      <c r="A95" s="57" t="s">
        <v>74</v>
      </c>
      <c r="B95" s="4"/>
      <c r="C95" s="29"/>
      <c r="D95" s="29"/>
      <c r="E95" s="58" t="s">
        <v>9</v>
      </c>
      <c r="F95" s="17">
        <f>SUM(F15:F93)</f>
        <v>0</v>
      </c>
      <c r="G95" s="27"/>
    </row>
    <row r="96" spans="1:7" x14ac:dyDescent="0.2">
      <c r="A96" s="57"/>
      <c r="B96" s="30"/>
      <c r="C96" s="29"/>
      <c r="D96" s="29"/>
      <c r="E96" s="59" t="s">
        <v>75</v>
      </c>
      <c r="F96" s="18">
        <f>IF($B$95="Yes",0.05*F95,0)</f>
        <v>0</v>
      </c>
      <c r="G96" s="27"/>
    </row>
    <row r="97" spans="1:8" x14ac:dyDescent="0.2">
      <c r="A97" s="25"/>
      <c r="B97" s="60"/>
      <c r="C97" s="61"/>
      <c r="D97" s="29"/>
      <c r="E97" s="58" t="s">
        <v>69</v>
      </c>
      <c r="F97" s="17">
        <f>0.15*(F95+F96)</f>
        <v>0</v>
      </c>
      <c r="G97" s="27"/>
    </row>
    <row r="98" spans="1:8" x14ac:dyDescent="0.2">
      <c r="A98" s="62"/>
      <c r="B98" s="60"/>
      <c r="C98" s="29"/>
      <c r="D98" s="29"/>
      <c r="E98" s="58" t="s">
        <v>70</v>
      </c>
      <c r="F98" s="18">
        <f>0.12*(F95+F96+F97)</f>
        <v>0</v>
      </c>
      <c r="G98" s="27"/>
    </row>
    <row r="99" spans="1:8" x14ac:dyDescent="0.2">
      <c r="A99" s="27"/>
      <c r="B99" s="31"/>
      <c r="C99" s="29"/>
      <c r="D99" s="29"/>
      <c r="E99" s="58" t="s">
        <v>71</v>
      </c>
      <c r="F99" s="17">
        <f>SUM(F95:F98)</f>
        <v>0</v>
      </c>
      <c r="G99" s="27"/>
    </row>
    <row r="100" spans="1:8" ht="13.5" thickBot="1" x14ac:dyDescent="0.25">
      <c r="A100" s="25"/>
      <c r="B100" s="60"/>
      <c r="C100" s="29"/>
      <c r="D100" s="29"/>
      <c r="E100" s="58" t="s">
        <v>11</v>
      </c>
      <c r="F100" s="20">
        <f>IF(F95&gt;1,(IF((F95+F97)&lt;F116,B116,IF((F95+F97)&lt;F117,B116+(D116*((F95+F97)-F116)),IF((F95+F97)&lt;F118,B117+(D117*((F95+F97)-F117)),B118+(D118*((F95+F97)-F118)))))),0)</f>
        <v>0</v>
      </c>
      <c r="G100" s="27"/>
    </row>
    <row r="101" spans="1:8" ht="13.5" thickBot="1" x14ac:dyDescent="0.25">
      <c r="A101" s="27"/>
      <c r="B101" s="31"/>
      <c r="C101" s="29"/>
      <c r="D101" s="29"/>
      <c r="E101" s="63" t="s">
        <v>72</v>
      </c>
      <c r="F101" s="19">
        <f>ROUNDUP(F99+F100,-2)</f>
        <v>0</v>
      </c>
      <c r="G101" s="27"/>
    </row>
    <row r="102" spans="1:8" x14ac:dyDescent="0.2">
      <c r="A102" s="27"/>
      <c r="B102" s="31"/>
      <c r="C102" s="29"/>
      <c r="D102" s="64"/>
      <c r="E102" s="25"/>
      <c r="F102" s="65" t="s">
        <v>68</v>
      </c>
      <c r="G102" s="27"/>
    </row>
    <row r="103" spans="1:8" x14ac:dyDescent="0.2">
      <c r="A103" s="27"/>
      <c r="B103" s="31"/>
      <c r="C103" s="29"/>
      <c r="D103" s="64"/>
      <c r="E103" s="25"/>
      <c r="F103" s="66"/>
      <c r="G103" s="27"/>
    </row>
    <row r="104" spans="1:8" x14ac:dyDescent="0.2">
      <c r="A104" s="67"/>
      <c r="B104" s="68"/>
      <c r="C104" s="69"/>
      <c r="D104" s="69"/>
      <c r="E104" s="52"/>
      <c r="F104" s="53"/>
      <c r="G104" s="27"/>
    </row>
    <row r="105" spans="1:8" x14ac:dyDescent="0.2">
      <c r="A105" s="70" t="s">
        <v>13</v>
      </c>
      <c r="B105" s="71"/>
      <c r="C105" s="72"/>
      <c r="D105" s="72"/>
      <c r="E105" s="73"/>
      <c r="F105" s="74"/>
      <c r="G105" s="27"/>
    </row>
    <row r="106" spans="1:8" x14ac:dyDescent="0.2">
      <c r="A106" s="75"/>
      <c r="B106" s="60"/>
      <c r="C106" s="72"/>
      <c r="D106" s="72"/>
      <c r="E106" s="73"/>
      <c r="F106" s="74"/>
      <c r="G106" s="27"/>
    </row>
    <row r="107" spans="1:8" ht="13.5" thickBot="1" x14ac:dyDescent="0.25">
      <c r="A107" s="75"/>
      <c r="B107" s="71"/>
      <c r="C107" s="72"/>
      <c r="D107" s="58" t="s">
        <v>76</v>
      </c>
      <c r="E107" s="18">
        <f>F99-F98-F96</f>
        <v>0</v>
      </c>
      <c r="F107" s="74"/>
      <c r="G107" s="27"/>
      <c r="H107" s="76"/>
    </row>
    <row r="108" spans="1:8" ht="13.5" thickBot="1" x14ac:dyDescent="0.25">
      <c r="A108" s="75"/>
      <c r="B108" s="71"/>
      <c r="C108" s="72"/>
      <c r="D108" s="77" t="s">
        <v>73</v>
      </c>
      <c r="E108" s="21">
        <f>ROUND(IF(E107&gt;1,(IF(E107&lt;F127,B126,IF(E107&lt;F128,B127+D127*(E107-F127),IF(E107&lt;F129,B128+D128*(E107-F128),IF(E107&lt;F130,B129+D129*(E107-F129),IF(E107&lt;F131,B130+D130*(E107-F130),B131+D131*(E107-F131))))))),0),0)</f>
        <v>0</v>
      </c>
      <c r="F108" s="74"/>
      <c r="G108" s="27"/>
    </row>
    <row r="109" spans="1:8" x14ac:dyDescent="0.2">
      <c r="A109" s="78"/>
      <c r="B109" s="79"/>
      <c r="C109" s="80"/>
      <c r="D109" s="80"/>
      <c r="E109" s="81"/>
      <c r="F109" s="82"/>
      <c r="G109" s="27"/>
    </row>
    <row r="110" spans="1:8" x14ac:dyDescent="0.2">
      <c r="A110" s="73"/>
      <c r="B110" s="71"/>
      <c r="C110" s="72"/>
      <c r="D110" s="72"/>
      <c r="E110" s="73"/>
      <c r="F110" s="73"/>
      <c r="G110" s="27"/>
    </row>
    <row r="111" spans="1:8" ht="13.5" thickBot="1" x14ac:dyDescent="0.25">
      <c r="A111" s="73"/>
      <c r="B111" s="71"/>
      <c r="C111" s="72"/>
      <c r="D111" s="72"/>
      <c r="E111" s="73"/>
      <c r="F111" s="73"/>
      <c r="G111" s="27"/>
    </row>
    <row r="112" spans="1:8" ht="13.5" thickBot="1" x14ac:dyDescent="0.25">
      <c r="A112" s="83"/>
      <c r="B112" s="84" t="s">
        <v>65</v>
      </c>
      <c r="C112" s="85"/>
      <c r="D112" s="85"/>
      <c r="E112" s="85"/>
      <c r="F112" s="86"/>
      <c r="G112" s="73"/>
      <c r="H112" s="27"/>
    </row>
    <row r="113" spans="1:8" x14ac:dyDescent="0.2">
      <c r="A113" s="87"/>
      <c r="B113" s="71"/>
      <c r="C113" s="88"/>
      <c r="D113" s="88"/>
      <c r="E113" s="72"/>
      <c r="F113" s="89"/>
      <c r="G113" s="27"/>
      <c r="H113" s="27"/>
    </row>
    <row r="114" spans="1:8" x14ac:dyDescent="0.2">
      <c r="A114" s="87" t="s">
        <v>82</v>
      </c>
      <c r="B114" s="71"/>
      <c r="C114" s="88" t="s">
        <v>12</v>
      </c>
      <c r="D114" s="72"/>
      <c r="E114" s="72"/>
      <c r="F114" s="89"/>
      <c r="G114" s="27"/>
      <c r="H114" s="27"/>
    </row>
    <row r="115" spans="1:8" x14ac:dyDescent="0.2">
      <c r="A115" s="90"/>
      <c r="B115" s="91"/>
      <c r="C115" s="91"/>
      <c r="D115" s="91"/>
      <c r="E115" s="91"/>
      <c r="F115" s="89"/>
      <c r="G115" s="27"/>
      <c r="H115" s="27"/>
    </row>
    <row r="116" spans="1:8" x14ac:dyDescent="0.2">
      <c r="A116" s="90" t="s">
        <v>79</v>
      </c>
      <c r="B116" s="91">
        <v>1121</v>
      </c>
      <c r="C116" s="92" t="s">
        <v>67</v>
      </c>
      <c r="D116" s="115">
        <v>0.2298</v>
      </c>
      <c r="E116" s="93" t="s">
        <v>48</v>
      </c>
      <c r="F116" s="116">
        <v>2000</v>
      </c>
      <c r="G116" s="24"/>
      <c r="H116" s="27"/>
    </row>
    <row r="117" spans="1:8" x14ac:dyDescent="0.2">
      <c r="A117" s="90" t="s">
        <v>55</v>
      </c>
      <c r="B117" s="91">
        <v>23642</v>
      </c>
      <c r="C117" s="92" t="s">
        <v>67</v>
      </c>
      <c r="D117" s="115">
        <v>7.6300000000000007E-2</v>
      </c>
      <c r="E117" s="93" t="s">
        <v>48</v>
      </c>
      <c r="F117" s="116">
        <v>100000</v>
      </c>
      <c r="G117" s="24"/>
      <c r="H117" s="27"/>
    </row>
    <row r="118" spans="1:8" ht="13.5" thickBot="1" x14ac:dyDescent="0.25">
      <c r="A118" s="94" t="s">
        <v>56</v>
      </c>
      <c r="B118" s="117">
        <v>54162</v>
      </c>
      <c r="C118" s="95" t="s">
        <v>67</v>
      </c>
      <c r="D118" s="118">
        <v>5.7500000000000002E-2</v>
      </c>
      <c r="E118" s="96" t="s">
        <v>48</v>
      </c>
      <c r="F118" s="119">
        <v>500000</v>
      </c>
      <c r="G118" s="24"/>
      <c r="H118" s="27"/>
    </row>
    <row r="119" spans="1:8" ht="15.75" x14ac:dyDescent="0.2">
      <c r="A119" s="97" t="s">
        <v>66</v>
      </c>
      <c r="B119" s="98"/>
      <c r="C119" s="99"/>
      <c r="D119" s="99"/>
      <c r="E119" s="100"/>
      <c r="F119" s="24"/>
      <c r="G119" s="24"/>
    </row>
    <row r="120" spans="1:8" ht="15.75" x14ac:dyDescent="0.2">
      <c r="A120" s="101" t="s">
        <v>80</v>
      </c>
      <c r="B120" s="98"/>
      <c r="C120" s="99"/>
      <c r="D120" s="99"/>
      <c r="E120" s="100"/>
      <c r="F120" s="24"/>
      <c r="G120" s="24"/>
    </row>
    <row r="121" spans="1:8" x14ac:dyDescent="0.2">
      <c r="A121" s="24"/>
      <c r="B121" s="98"/>
      <c r="C121" s="99"/>
      <c r="D121" s="99"/>
      <c r="E121" s="100"/>
      <c r="F121" s="24"/>
      <c r="G121" s="24"/>
    </row>
    <row r="122" spans="1:8" ht="13.5" thickBot="1" x14ac:dyDescent="0.25">
      <c r="A122" s="24"/>
      <c r="B122" s="98"/>
      <c r="C122" s="99"/>
      <c r="D122" s="99"/>
      <c r="E122" s="100"/>
      <c r="F122" s="24"/>
      <c r="G122" s="24"/>
    </row>
    <row r="123" spans="1:8" ht="13.5" thickBot="1" x14ac:dyDescent="0.25">
      <c r="A123" s="120"/>
      <c r="B123" s="102" t="s">
        <v>10</v>
      </c>
      <c r="C123" s="103"/>
      <c r="D123" s="103"/>
      <c r="E123" s="104"/>
      <c r="F123" s="121"/>
      <c r="G123" s="24"/>
      <c r="H123" s="27"/>
    </row>
    <row r="124" spans="1:8" x14ac:dyDescent="0.2">
      <c r="A124" s="122" t="s">
        <v>77</v>
      </c>
      <c r="B124" s="60"/>
      <c r="C124" s="105" t="s">
        <v>78</v>
      </c>
      <c r="D124" s="105"/>
      <c r="E124" s="93"/>
      <c r="F124" s="123"/>
      <c r="G124" s="24"/>
      <c r="H124" s="27"/>
    </row>
    <row r="125" spans="1:8" x14ac:dyDescent="0.2">
      <c r="A125" s="122"/>
      <c r="B125" s="60"/>
      <c r="C125" s="91"/>
      <c r="D125" s="91"/>
      <c r="E125" s="93"/>
      <c r="F125" s="123"/>
      <c r="G125" s="24"/>
      <c r="H125" s="27"/>
    </row>
    <row r="126" spans="1:8" x14ac:dyDescent="0.2">
      <c r="A126" s="124" t="s">
        <v>49</v>
      </c>
      <c r="B126" s="106">
        <v>5691</v>
      </c>
      <c r="C126" s="106"/>
      <c r="D126" s="106"/>
      <c r="E126" s="93"/>
      <c r="F126" s="123"/>
      <c r="G126" s="24"/>
      <c r="H126" s="27"/>
    </row>
    <row r="127" spans="1:8" x14ac:dyDescent="0.2">
      <c r="A127" s="124" t="s">
        <v>50</v>
      </c>
      <c r="B127" s="106">
        <v>5691</v>
      </c>
      <c r="C127" s="107" t="s">
        <v>67</v>
      </c>
      <c r="D127" s="125">
        <v>0.12839999999999999</v>
      </c>
      <c r="E127" s="108" t="s">
        <v>48</v>
      </c>
      <c r="F127" s="126">
        <v>10000</v>
      </c>
      <c r="G127" s="24"/>
      <c r="H127" s="27"/>
    </row>
    <row r="128" spans="1:8" x14ac:dyDescent="0.2">
      <c r="A128" s="124" t="s">
        <v>51</v>
      </c>
      <c r="B128" s="106">
        <v>10827</v>
      </c>
      <c r="C128" s="107" t="s">
        <v>67</v>
      </c>
      <c r="D128" s="127">
        <v>7.3400000000000007E-2</v>
      </c>
      <c r="E128" s="93" t="s">
        <v>48</v>
      </c>
      <c r="F128" s="116">
        <v>50000</v>
      </c>
      <c r="G128" s="24"/>
      <c r="H128" s="27"/>
    </row>
    <row r="129" spans="1:8" x14ac:dyDescent="0.2">
      <c r="A129" s="124" t="s">
        <v>47</v>
      </c>
      <c r="B129" s="106">
        <v>14497</v>
      </c>
      <c r="C129" s="107" t="s">
        <v>67</v>
      </c>
      <c r="D129" s="127">
        <v>4.9299999999999997E-2</v>
      </c>
      <c r="E129" s="108" t="s">
        <v>48</v>
      </c>
      <c r="F129" s="126">
        <v>100000</v>
      </c>
      <c r="G129" s="24"/>
      <c r="H129" s="27"/>
    </row>
    <row r="130" spans="1:8" x14ac:dyDescent="0.2">
      <c r="A130" s="124" t="s">
        <v>52</v>
      </c>
      <c r="B130" s="106">
        <v>34217</v>
      </c>
      <c r="C130" s="107" t="s">
        <v>67</v>
      </c>
      <c r="D130" s="127">
        <v>1.77E-2</v>
      </c>
      <c r="E130" s="108" t="s">
        <v>48</v>
      </c>
      <c r="F130" s="126">
        <v>500000</v>
      </c>
      <c r="G130" s="24"/>
      <c r="H130" s="27"/>
    </row>
    <row r="131" spans="1:8" ht="13.5" thickBot="1" x14ac:dyDescent="0.25">
      <c r="A131" s="128" t="s">
        <v>64</v>
      </c>
      <c r="B131" s="129">
        <v>43067</v>
      </c>
      <c r="C131" s="109" t="s">
        <v>67</v>
      </c>
      <c r="D131" s="130">
        <v>3.0000000000000001E-3</v>
      </c>
      <c r="E131" s="110" t="s">
        <v>48</v>
      </c>
      <c r="F131" s="131">
        <v>1000000</v>
      </c>
      <c r="G131" s="24"/>
      <c r="H131" s="27"/>
    </row>
    <row r="132" spans="1:8" x14ac:dyDescent="0.2">
      <c r="A132" s="24"/>
      <c r="B132" s="98"/>
      <c r="C132" s="99"/>
      <c r="D132" s="99"/>
      <c r="E132" s="24"/>
      <c r="F132" s="24"/>
      <c r="G132" s="24"/>
    </row>
    <row r="133" spans="1:8" x14ac:dyDescent="0.2">
      <c r="A133" s="22" t="s">
        <v>53</v>
      </c>
      <c r="B133" s="98"/>
      <c r="C133" s="99"/>
      <c r="D133" s="99"/>
      <c r="E133" s="24"/>
      <c r="F133" s="24"/>
      <c r="G133" s="24"/>
    </row>
    <row r="134" spans="1:8" x14ac:dyDescent="0.2">
      <c r="A134" s="132" t="s">
        <v>84</v>
      </c>
      <c r="B134" s="98"/>
      <c r="C134" s="99"/>
      <c r="D134" s="99"/>
      <c r="E134" s="24"/>
      <c r="F134" s="24"/>
      <c r="G134" s="24"/>
    </row>
    <row r="135" spans="1:8" x14ac:dyDescent="0.2">
      <c r="A135" s="22" t="s">
        <v>54</v>
      </c>
      <c r="B135" s="111"/>
      <c r="C135" s="112"/>
      <c r="D135" s="112"/>
      <c r="E135" s="26"/>
      <c r="F135" s="26"/>
      <c r="G135" s="26"/>
    </row>
    <row r="136" spans="1:8" x14ac:dyDescent="0.2">
      <c r="A136" s="26"/>
      <c r="B136" s="111"/>
      <c r="C136" s="112"/>
      <c r="D136" s="112"/>
      <c r="E136" s="26"/>
      <c r="F136" s="26"/>
      <c r="G136" s="26"/>
    </row>
    <row r="137" spans="1:8" x14ac:dyDescent="0.2">
      <c r="A137" s="26"/>
      <c r="B137" s="111"/>
      <c r="C137" s="112"/>
      <c r="D137" s="112"/>
      <c r="E137" s="26"/>
      <c r="F137" s="26"/>
      <c r="G137" s="26"/>
    </row>
    <row r="138" spans="1:8" x14ac:dyDescent="0.2">
      <c r="A138" s="26"/>
      <c r="B138" s="111"/>
      <c r="C138" s="112"/>
      <c r="D138" s="112"/>
      <c r="E138" s="26"/>
      <c r="F138" s="26"/>
      <c r="G138" s="26"/>
    </row>
    <row r="139" spans="1:8" x14ac:dyDescent="0.2">
      <c r="A139" s="26"/>
      <c r="B139" s="111"/>
      <c r="C139" s="112"/>
      <c r="D139" s="112"/>
      <c r="E139" s="26"/>
      <c r="F139" s="26"/>
      <c r="G139" s="26"/>
    </row>
    <row r="140" spans="1:8" x14ac:dyDescent="0.2">
      <c r="A140" s="26"/>
      <c r="B140" s="111"/>
      <c r="C140" s="112"/>
      <c r="D140" s="112"/>
      <c r="E140" s="26"/>
      <c r="F140" s="26"/>
      <c r="G140" s="26"/>
    </row>
  </sheetData>
  <sheetProtection algorithmName="SHA-512" hashValue="+zlV0AAtHONbU6xWkCXV9QfEKx3iDc4z4SchDadjlSMs8gdQGR7t33CShJmhivvVXEq8VF7pFPgBWKFhYAArrw==" saltValue="93vHJlw8/IMv0LSpa/SsvQ==" spinCount="100000" sheet="1" insertRows="0" selectLockedCells="1"/>
  <customSheetViews>
    <customSheetView guid="{0CFDFAE3-BA5A-49B1-8AEF-ACE06B5A41A2}">
      <rowBreaks count="1" manualBreakCount="1">
        <brk id="62" max="5" man="1"/>
      </rowBreaks>
      <pageMargins left="0" right="0" top="0.51" bottom="0.17" header="0.23" footer="0.18"/>
      <printOptions horizontalCentered="1"/>
      <pageSetup scale="93" orientation="portrait" r:id="rId1"/>
      <headerFooter alignWithMargins="0">
        <oddFooter>&amp;LFees Effective 07/01/2011&amp;RPage &amp;P of &amp;N</oddFooter>
      </headerFooter>
    </customSheetView>
  </customSheetViews>
  <mergeCells count="2">
    <mergeCell ref="C12:E12"/>
    <mergeCell ref="C13:D13"/>
  </mergeCells>
  <phoneticPr fontId="0" type="noConversion"/>
  <dataValidations disablePrompts="1" count="1">
    <dataValidation type="list" allowBlank="1" showInputMessage="1" showErrorMessage="1" sqref="B95" xr:uid="{00000000-0002-0000-0400-000000000000}">
      <formula1>"Yes,No"</formula1>
    </dataValidation>
  </dataValidations>
  <printOptions horizontalCentered="1"/>
  <pageMargins left="0" right="0" top="0.51" bottom="0.4" header="0.23" footer="0.17"/>
  <pageSetup scale="95" fitToHeight="30" orientation="portrait" r:id="rId2"/>
  <headerFooter alignWithMargins="0">
    <oddHeader>&amp;RPage &amp;P of &amp;N</oddHeader>
    <oddFooter>&amp;LFees Effective 07/01/2020</oddFooter>
    <evenFooter>Page &amp;P of &amp;N</evenFooter>
  </headerFooter>
  <rowBreaks count="2" manualBreakCount="2">
    <brk id="57" max="5" man="1"/>
    <brk id="103" max="5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Title Sheet</vt:lpstr>
      <vt:lpstr>PD&amp;MTD Bond and Plan Check Fee</vt:lpstr>
      <vt:lpstr>'PD&amp;MTD Bond and Plan Check Fee'!OLE_LINK1</vt:lpstr>
      <vt:lpstr>'PD&amp;MTD Bond and Plan Check Fee'!Print_Area</vt:lpstr>
      <vt:lpstr>'PD&amp;MTD Bond and Plan Check Fee'!Print_Titles</vt:lpstr>
    </vt:vector>
  </TitlesOfParts>
  <Company>Los Angeles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AIBRAHIM</dc:creator>
  <cp:lastModifiedBy>Alex Mikhailpoor</cp:lastModifiedBy>
  <cp:lastPrinted>2020-06-30T17:17:47Z</cp:lastPrinted>
  <dcterms:created xsi:type="dcterms:W3CDTF">2000-07-06T20:02:35Z</dcterms:created>
  <dcterms:modified xsi:type="dcterms:W3CDTF">2021-01-20T14:54:50Z</dcterms:modified>
</cp:coreProperties>
</file>